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Τιμές" sheetId="1" state="hidden" r:id="rId1"/>
    <sheet name="ΠΕ21" sheetId="2" r:id="rId2"/>
    <sheet name="ΠΕ22" sheetId="3" r:id="rId3"/>
    <sheet name="ΠΕ23 " sheetId="4" r:id="rId4"/>
    <sheet name="ΠΕ25 " sheetId="5" r:id="rId5"/>
    <sheet name="ΠΕ28" sheetId="6" r:id="rId6"/>
    <sheet name="ΠΕ29" sheetId="7" r:id="rId7"/>
    <sheet name="ΠΕ30" sheetId="8" r:id="rId8"/>
  </sheets>
  <externalReferences>
    <externalReference r:id="rId11"/>
  </externalReferences>
  <definedNames>
    <definedName name="_xlfn.COUNTIFS" hidden="1">#NAME?</definedName>
    <definedName name="NAI_OXI">'Τιμές'!$L$2:$L$3</definedName>
    <definedName name="ΑΔΤ_ΔΙΑΒΑΤΗΡΙΟ">'Τιμές'!$B$2:$B$3</definedName>
    <definedName name="ΑΕΙ_ΤΕΙ">'Τιμές'!$E$2:$E$3</definedName>
    <definedName name="Αϊτηση_για">'Τιμές'!$U$2:$U$4</definedName>
    <definedName name="ΑΠΑΙΤΕΙΤΑΙ_ΔΕΝ_ΑΠΑΙΤΕΙΤΑΙ">'Τιμές'!$D$2:$D$3</definedName>
    <definedName name="ΑΠΑΙΤΟΥΜΕΝΟΣ_ΤΙΤΛΟΣ">'Τιμές'!$J$2:$J$3</definedName>
    <definedName name="ΓΝΩΣΗ_BRAILLE">#REF!</definedName>
    <definedName name="ΓΝΩΣΗ_ΕΝΓ">#REF!</definedName>
    <definedName name="ΔΕΝ_ΑΠΑΙΤΕΙΤΑΙ">'Τιμές'!$H$2:$H$4</definedName>
    <definedName name="ΕΙΔΙΚΟΤΗΤΑ">'[1]Τιμές'!$A$2:$A$121</definedName>
    <definedName name="ΕΙΔΙΚΟΤΗΤΑ_ΕΒΠ">'Τιμές'!$F$2</definedName>
    <definedName name="ΕΙΔΙΚΟΤΗΤΑ_ΕΕΠ">'Τιμές'!$C$2:$C$12</definedName>
    <definedName name="ΚΑΤΗΓΟΡΙΑ_ΠΙΝΑΚΑ">'Τιμές'!$G$2:$G$3</definedName>
    <definedName name="ΚΑΤΗΓΟΡΙΑ_ΠΤΥΧΙΟΥ">'Τιμές'!$K$2:$K$3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'Τιμές'!$C$2:$C$12</definedName>
    <definedName name="ΝΑΙ_ΟΧΙ">'[1]Τιμές'!$D$2:$D$3</definedName>
    <definedName name="Π_Ε">#REF!</definedName>
    <definedName name="ΠΑΙΔΑΓΩΓΙΚΗ_ΕΠΑΡΚΕΙΑ">'Τιμές'!$H$2:$H$4</definedName>
    <definedName name="ΠΟΛΥΤΕΚΝΟΣ_ΤΡΙΤΕΚΝΟΣ">'Τιμές'!$S$2:$S$4</definedName>
    <definedName name="ΠΟΛΥΤΕΝΟΣ_ΤΡΙΤΕΚΝΟΣ">'Τιμές'!$S$2:$S$4</definedName>
  </definedNames>
  <calcPr fullCalcOnLoad="1"/>
</workbook>
</file>

<file path=xl/sharedStrings.xml><?xml version="1.0" encoding="utf-8"?>
<sst xmlns="http://schemas.openxmlformats.org/spreadsheetml/2006/main" count="5011" uniqueCount="805">
  <si>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</si>
  <si>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</si>
  <si>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</si>
  <si>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</si>
  <si>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</si>
  <si>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</si>
  <si>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</si>
  <si>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</si>
  <si>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</si>
  <si>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</si>
  <si>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</si>
  <si>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</si>
  <si>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</si>
  <si>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</si>
  <si>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</si>
  <si>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</si>
  <si>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</si>
  <si>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</si>
  <si>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</si>
  <si>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</si>
  <si>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</si>
  <si>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</si>
  <si>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</si>
  <si>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</si>
  <si>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</si>
  <si>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</si>
  <si>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</si>
  <si>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</si>
  <si>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</si>
  <si>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</si>
  <si>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</si>
  <si>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</si>
  <si>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</si>
  <si>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</si>
  <si>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</si>
  <si>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</si>
  <si>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</si>
  <si>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</si>
  <si>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</si>
  <si>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</si>
  <si>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</si>
  <si>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</si>
  <si>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</si>
  <si>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</si>
  <si>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</si>
  <si>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</si>
  <si>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</si>
  <si>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</si>
  <si>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</si>
  <si>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</si>
  <si>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</si>
  <si>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</si>
  <si>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</si>
  <si>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</si>
  <si>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</si>
  <si>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</si>
  <si>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</si>
  <si>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</si>
  <si>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</si>
  <si>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</si>
  <si>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</si>
  <si>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</si>
  <si>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</si>
  <si>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</si>
  <si>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indexed="8"/>
        <rFont val="Calibri"/>
        <family val="2"/>
      </rPr>
      <t>)</t>
    </r>
  </si>
  <si>
    <t>ΗΜ/ΝΙΑ ΚΤΗΣΗΣ ΠΤΥΧΙΟΥ</t>
  </si>
  <si>
    <t>ΤΕΕ-ΤΕΛ-ΕΠΛ-ΕΠΑΛ</t>
  </si>
  <si>
    <t>ΜΟΡΙΑ ΚΟΙΝΩΝΙΚΩΝ ΚΡΙΤΗΡΙΩΝ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</si>
  <si>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</si>
  <si>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</si>
  <si>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</si>
  <si>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</si>
  <si>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</si>
  <si>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</si>
  <si>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</si>
  <si>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ΑΕΙ - ΤΕΙ</t>
  </si>
  <si>
    <t>ΑΕΙ</t>
  </si>
  <si>
    <t>ΤΕΙ</t>
  </si>
  <si>
    <t>ΑΕΙ / ΤΕΙ</t>
  </si>
  <si>
    <t>ΠΕ21</t>
  </si>
  <si>
    <t>Αϊτηση για:</t>
  </si>
  <si>
    <t>ΑΝΑΠ</t>
  </si>
  <si>
    <t>ΑΝΑΠ &amp; ΩΡΟΜ</t>
  </si>
  <si>
    <t>ΩΡΟΜ</t>
  </si>
  <si>
    <t>ΚΑΤΟΧΟΣ ΔΙΔΑΚΤΟΡΙΚΟΥ ΣΤΟΝ ΚΛΑΔΟ ΑΠΑΣΧΟΛΗΣΗΣ ( Ή ΣΤΗ ΣΧ. ΨΥΧΟΛΟΓΙΑ ΓΙΑ ΤΟΥΣ ΠΕ23)</t>
  </si>
  <si>
    <r>
      <t xml:space="preserve">ΚΑΤΟΧΟΣ ΜΕΤΑΠΤΥΧΙΑΚΟΥ ΣΤΟΝ ΚΛΑΔΟ ΑΠΑΣΧΟΛΗΣΗΣ ( Ή ΣΤΗ ΣΧ. ΨΥΧΟΛΟΓΙΑ ΓΙΑ ΤΟΥΣ ΠΕ23 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indexed="8"/>
        <rFont val="Calibri"/>
        <family val="2"/>
      </rPr>
      <t>)</t>
    </r>
  </si>
  <si>
    <t>ΑΙΤΗΣΗ ΓΙΑ:</t>
  </si>
  <si>
    <t>ΡΟΠΗ</t>
  </si>
  <si>
    <t>ΟΥΡΑΝΙΑ</t>
  </si>
  <si>
    <t>ΘΡΑΣΥΒΟΥΛΟΣ</t>
  </si>
  <si>
    <t>ΤΙΛΕΛΗ</t>
  </si>
  <si>
    <t>ΑΛΕΞΑΝΔΡΑ</t>
  </si>
  <si>
    <t>ΠΑΥΛΟΣ</t>
  </si>
  <si>
    <t>ΓΕΩΡΓΙΑ</t>
  </si>
  <si>
    <t>ΑΘΑΝΑΣΙΟΣ</t>
  </si>
  <si>
    <t>ΠΑΙΔΗ</t>
  </si>
  <si>
    <t>ΒΑΣΙΛΙΚΗ</t>
  </si>
  <si>
    <t>ΔΗΜΗΤΡΙΟΣ</t>
  </si>
  <si>
    <t>ΣΙΑΡΑΜΠΗ</t>
  </si>
  <si>
    <t>ΕΛΕΝΗ</t>
  </si>
  <si>
    <t>ΑΠΟΣΤΟΛΟΣ</t>
  </si>
  <si>
    <t>ΜΟΥΤΣΕΛΟΥ</t>
  </si>
  <si>
    <t>ΕΛΕΥΘΕΡΙΑ</t>
  </si>
  <si>
    <t>ΧΑΡΑΛΑΜΠΟΣ</t>
  </si>
  <si>
    <t>ΓΚΟΥΤΣΙΔΟΥ</t>
  </si>
  <si>
    <t>ΠΑΡΑΣΚΕΥΗ</t>
  </si>
  <si>
    <t>ΔΗΜΟΣΘΕΝΗΣ</t>
  </si>
  <si>
    <t>ΣΤΕΦΑΝΟΥΛΗ</t>
  </si>
  <si>
    <t>ΓΕΩΡΓΙΟΣ</t>
  </si>
  <si>
    <t>ΓΙΑΝΝΑΚΟΠΟΥΛΟΥ</t>
  </si>
  <si>
    <t>ΚΩΝΣΤΑΝΤΙΝΟΣ</t>
  </si>
  <si>
    <t>ΣΙΜΗΤΑΣ</t>
  </si>
  <si>
    <t>ΝΙΚΟΛΑΟΣ</t>
  </si>
  <si>
    <t>ΚΟΝΤΟΣΤΑΘΗΣ</t>
  </si>
  <si>
    <t>ΑΛΕΞΑΝΔΡΟΣ</t>
  </si>
  <si>
    <t>ΕΥΣΤΑΘΙΟΣ</t>
  </si>
  <si>
    <t>ΚΑΡΚΑΛΕΤΣΟΣ</t>
  </si>
  <si>
    <t>ΧΡΗΣΤΟΣ</t>
  </si>
  <si>
    <t>ΠΑΝΤΕΛΗΣ</t>
  </si>
  <si>
    <t>ΠΑΠΑΝΑΣΤΑΣΙΟΥ</t>
  </si>
  <si>
    <t>ΑΘΑΝΑΣΙΑ</t>
  </si>
  <si>
    <t>ΛΙΛΛΟΣ</t>
  </si>
  <si>
    <t>ΒΑΣΙΛΕΙΟΣ</t>
  </si>
  <si>
    <t>ΒΑΣΙΛΟΠΟΥΛΟΥ</t>
  </si>
  <si>
    <t>ΘΕΟΔΩΡΑ - ΕΥΑΓΓΕΛΙΑ</t>
  </si>
  <si>
    <t>ΙΩΑΝΝΗΣ</t>
  </si>
  <si>
    <t>ΚΟΚΚΙΝΟΥ</t>
  </si>
  <si>
    <t>ΛΕΩΝΙΔΑΣ</t>
  </si>
  <si>
    <t>ΒΑΪΑ</t>
  </si>
  <si>
    <t>ΣΤΕΡΓΙΟΣ</t>
  </si>
  <si>
    <t xml:space="preserve">ΜΑΝΟΥΔΗΣ </t>
  </si>
  <si>
    <t>ΛΟΥΤΣΙΔΗ</t>
  </si>
  <si>
    <t>ΑΝΑΣΤΑΣΙΑ</t>
  </si>
  <si>
    <t>ΦΩΤΕΙΝΗ</t>
  </si>
  <si>
    <t>ΣΠΥΡΙΔΩΝ</t>
  </si>
  <si>
    <t>ΚΟΚΛΑ</t>
  </si>
  <si>
    <t xml:space="preserve">ΒΟΥΛΓΑΡΕΤΣΙΟΥ </t>
  </si>
  <si>
    <t>ΕΥΔΟΚΙΑ-ΕΥΘΥΜΙΑ</t>
  </si>
  <si>
    <t>ΕΥΑΓΓΕΛΟΣ</t>
  </si>
  <si>
    <t>ΦΛΩΡΟΥΣ</t>
  </si>
  <si>
    <t>ΛΗΔΑ</t>
  </si>
  <si>
    <t>ΤΡΑΧΑΝΗ</t>
  </si>
  <si>
    <t>ΕΥΔΟΞΙΑ</t>
  </si>
  <si>
    <t>ΜΑΡΙΑ</t>
  </si>
  <si>
    <t>ΘΩΜΑΣ</t>
  </si>
  <si>
    <t>ΚΑΚΑΡΑΝΤΖΑ</t>
  </si>
  <si>
    <t>ΣΤΑΥΡΟΥΛΑ</t>
  </si>
  <si>
    <t>ΠΡΟΚΟΠΙΟΣ</t>
  </si>
  <si>
    <t>ΒΟΥΤΣΕΛΑ</t>
  </si>
  <si>
    <t xml:space="preserve">ΖΔΑΝΗ </t>
  </si>
  <si>
    <t>ΚΑΤΕΡΙΝΑ</t>
  </si>
  <si>
    <t>ΖΗΣΗΣ</t>
  </si>
  <si>
    <t>ΚΛΩΣΤΡΑΚΗ</t>
  </si>
  <si>
    <t>ΑΝΝΑ</t>
  </si>
  <si>
    <t>ΦΟΦΙΚΟΥ</t>
  </si>
  <si>
    <t>ΘΩΜΑΗ</t>
  </si>
  <si>
    <t>ΜΠΑΛΤΑΓΙΑΝΝΗ</t>
  </si>
  <si>
    <t>ΙΩΑΝΝΑ</t>
  </si>
  <si>
    <t>ΘΕΟΔΩΡΟΣ</t>
  </si>
  <si>
    <t>ΔΗΜΗΤΡΙΟΥ</t>
  </si>
  <si>
    <t>ΑΝΘΗ</t>
  </si>
  <si>
    <t>ΑΓΡΟΓΙΑΝΝΗ</t>
  </si>
  <si>
    <t>ΣΕΡΑΦΕΙΝΑ</t>
  </si>
  <si>
    <t>ΣΩΤΗΡΙΟΣ</t>
  </si>
  <si>
    <t>ΑΘΑΝΑΣΙΟΥ</t>
  </si>
  <si>
    <t>ΑΘΗΝΑ</t>
  </si>
  <si>
    <t>ΑΝΤΩΝΙΟΥ</t>
  </si>
  <si>
    <t>ΑΙΚΑΤΕΡΙΝΗ</t>
  </si>
  <si>
    <t>ΒΑΛΚΑΝΙΩΤΗ</t>
  </si>
  <si>
    <t>ΠΑΤΡΟΥΛΑ</t>
  </si>
  <si>
    <t>ΓΟΥΡΓΙΩΤΗ</t>
  </si>
  <si>
    <t>ΔΗΜΟΒΕΛΗ</t>
  </si>
  <si>
    <t>ΚΩΝΣΤΑΝΤΙΝΙΑ</t>
  </si>
  <si>
    <t>ΚΑΡΑΒΙΔΕ</t>
  </si>
  <si>
    <t>ΧΡΙΣΤΙΝΑ</t>
  </si>
  <si>
    <t>ΚΑΤΣΑΡΑΣ</t>
  </si>
  <si>
    <t>ΛΑΜΠΡΟΣ</t>
  </si>
  <si>
    <t>ΣΕΡΑΦΕΙΜ</t>
  </si>
  <si>
    <t>ΚΕΣΙΔΟΥ</t>
  </si>
  <si>
    <t>ΛΑΖΑΡΟΣ</t>
  </si>
  <si>
    <t>ΚΟΚΚΑ</t>
  </si>
  <si>
    <t>ΚΟΥΣΚΟΥΡΙΔΑ</t>
  </si>
  <si>
    <t>ΑΦΡΟΔΙΤΗ</t>
  </si>
  <si>
    <t>ΚΟΥΤΣΟΓΙΑΝΝΗ</t>
  </si>
  <si>
    <t>ΧΡΥΣΟΥΛΑ</t>
  </si>
  <si>
    <t>ΚΟΥΤΣΟΝΑΣΙΟΥ</t>
  </si>
  <si>
    <t>ΔΗΜΗΤΡΑ</t>
  </si>
  <si>
    <t>ΛΑΠΠΑ</t>
  </si>
  <si>
    <t>ΕΥΑΓΓΕΛΙΑ-ΛΙΛΑΝΤΑ</t>
  </si>
  <si>
    <t>ΠΑΝΑΓΙΩΤΗΣ</t>
  </si>
  <si>
    <t>ΕΥΑΓΓΕΛΙΑ</t>
  </si>
  <si>
    <t xml:space="preserve">ΜΠΑΝΙΑ </t>
  </si>
  <si>
    <t>ΜΠΛΑΤΣΗ</t>
  </si>
  <si>
    <t>ΧΑΤΖΟΥΛΗ</t>
  </si>
  <si>
    <t>ΑΝΑΣΤΑΣΙΟΣ</t>
  </si>
  <si>
    <t>ΓΛΥΚΕΡΙΑ</t>
  </si>
  <si>
    <t>ΑΝΔΡΕΑΣ</t>
  </si>
  <si>
    <t>ΟΛΑΝΗ</t>
  </si>
  <si>
    <t>ΠΑΠΑΧΡΗΣΤΟΥ</t>
  </si>
  <si>
    <t>ΑΝΤΙΓΟΝΗ</t>
  </si>
  <si>
    <t>ΠΟΛΥΜΕΡΟΥ</t>
  </si>
  <si>
    <t>ΕΙΡΗΝΗ</t>
  </si>
  <si>
    <t>ΣΒΟΛΙΑΝΙΤΗ</t>
  </si>
  <si>
    <t>ΡΕΝΤΖΙΑ</t>
  </si>
  <si>
    <t>ΑΝΑΣΤΑΣΙΑ-ΕΙΡΗΝΗ</t>
  </si>
  <si>
    <t>ΣΑΡΜΑΝΙΩΤΗ</t>
  </si>
  <si>
    <t>ΣΤΑΘΗ</t>
  </si>
  <si>
    <t>ΤΖΟΥΤΣΑ</t>
  </si>
  <si>
    <t>ΦΑΝΗ</t>
  </si>
  <si>
    <t>ΤΟΠΗ</t>
  </si>
  <si>
    <t>ΤΣΑΓΚΑΡΗ</t>
  </si>
  <si>
    <t>ΕΥΣΤΡΑΤΙΑ</t>
  </si>
  <si>
    <t>ΦΑΡΜΑΚΗ</t>
  </si>
  <si>
    <t>ΑΝΔΡΙΑΝΗ</t>
  </si>
  <si>
    <t>ΖΩΗ</t>
  </si>
  <si>
    <t>ΓΕΩΡΓΑΚΗΣ</t>
  </si>
  <si>
    <t>ΕΥΤΥΧΙΑ</t>
  </si>
  <si>
    <t>ΣΑΚΕΛΛΑΡΙΟΥ</t>
  </si>
  <si>
    <t>ΜΑΡΙΑ-ΝΑΤΑΛΙΑ</t>
  </si>
  <si>
    <t>ΒΑΪΟΣ</t>
  </si>
  <si>
    <t>ΚΟΥΡΕΜΕΝΟΥ</t>
  </si>
  <si>
    <t>ΠΑΠΠΑ</t>
  </si>
  <si>
    <t>ΕΛΕΝΗ-ΗΛΙΑΝΑ</t>
  </si>
  <si>
    <t>ΤΣΙΑΠΑΝΙΚΑ</t>
  </si>
  <si>
    <t>ΤΡΙΑΝΤΑΦΥΛΛΙΑ</t>
  </si>
  <si>
    <t>ΑΣΤΑΡΑ</t>
  </si>
  <si>
    <t>ΑΓΓΕΛΙΚΗ</t>
  </si>
  <si>
    <t>ΣΑΤΡΑΖΕΜΗ</t>
  </si>
  <si>
    <t>ΠΟΥΛΙΟΥ</t>
  </si>
  <si>
    <t>ΜΑΡΙΝΑ</t>
  </si>
  <si>
    <t>ΑΝΤΩΝΙΟΣ</t>
  </si>
  <si>
    <t>ΜΑΚΡΗ</t>
  </si>
  <si>
    <t>ΚΙΟΥΡΚΤΣΗ</t>
  </si>
  <si>
    <t>ΘΕΟΔΩΡΑ</t>
  </si>
  <si>
    <t>ΤΡΥΦΩΝ</t>
  </si>
  <si>
    <t>ΠΑΝΑΓΟΥ</t>
  </si>
  <si>
    <t>ΒΗΣΣΑΡΙΟΣ</t>
  </si>
  <si>
    <t>ΝΙΚΟΛΑΟΥ</t>
  </si>
  <si>
    <t>ΜΑΤΕΒΟΣΙΑΝ</t>
  </si>
  <si>
    <t>ΤΑΤΕΒΙΚ</t>
  </si>
  <si>
    <t>ΜΑΤΕΒΟΣ</t>
  </si>
  <si>
    <t>ΓΕΩΡΓΑΡΑ</t>
  </si>
  <si>
    <t>ΤΖΑΛΑ</t>
  </si>
  <si>
    <t>ΚΩΣΤΟΠΟΥΛΟΥ</t>
  </si>
  <si>
    <t>ΜΑΥΡΟΥΔΗ</t>
  </si>
  <si>
    <t>ΔΙΑΜΑΝΤΩ</t>
  </si>
  <si>
    <t>ΜΙΧΑΗΛ</t>
  </si>
  <si>
    <t>ΚΟΥΤΣΙΜΑΝΗ</t>
  </si>
  <si>
    <t>ΣΩΤΗΡΙΑ</t>
  </si>
  <si>
    <t>ΗΡΑΚΛΗΣ</t>
  </si>
  <si>
    <t>ΤΑΥΛΑΤΟΣ</t>
  </si>
  <si>
    <t>ΝΤΟΡΒΑ</t>
  </si>
  <si>
    <t>ΠΕΡΔΙΚΗ</t>
  </si>
  <si>
    <t>ΤΟΥΡΤΟΥΝΗ</t>
  </si>
  <si>
    <t>ΔΑΦΝΗ</t>
  </si>
  <si>
    <t>ΧΑΡΙΤΟΣ</t>
  </si>
  <si>
    <t>ΑΘΑΝΑΣΑΚΗ</t>
  </si>
  <si>
    <t>ΜΑΡΙΑΛΕΝΑ</t>
  </si>
  <si>
    <t>ΠΑΠΑΔΑΚΗ</t>
  </si>
  <si>
    <t>ΖΑΡΑΜΠΟΥΚΑ</t>
  </si>
  <si>
    <t>ΚΑΣΟΥΛΗ</t>
  </si>
  <si>
    <t>ΑΣΠΑΣΙΑ</t>
  </si>
  <si>
    <t>ΓΟΥΠΟΥ</t>
  </si>
  <si>
    <t>ΚΑΡΤΣΑΦΛΕΚΗΣ</t>
  </si>
  <si>
    <t>ΖΕΡΒΑ</t>
  </si>
  <si>
    <t>ΣΑΜΑΡΑ</t>
  </si>
  <si>
    <t>ΜΑΡΙΑ-ΑΝΤΩΝΙΑ</t>
  </si>
  <si>
    <t>ΜΠΑΡΔΑΚΑ</t>
  </si>
  <si>
    <t>ΚΩΝΣΤΑΝΤΙΝΑ</t>
  </si>
  <si>
    <t>ΠΑΝΑΓΙΩΤΑ</t>
  </si>
  <si>
    <t>ΜΠΑΚΑΛΗ</t>
  </si>
  <si>
    <t>ΤΣΑΡΑΠΑΤΣΑΝΗ</t>
  </si>
  <si>
    <t>ΓΚΟΛΦΩ</t>
  </si>
  <si>
    <t>ΚΑΛΟΓΙΑΝΝΗ</t>
  </si>
  <si>
    <t>ΧΡΥΣΑ</t>
  </si>
  <si>
    <t>ΖΑΦΕΙΡΟΥΛΗ</t>
  </si>
  <si>
    <t>ΒΑΙΑ</t>
  </si>
  <si>
    <t>ΘΕΟΧΑΡΗΣ</t>
  </si>
  <si>
    <t>ΧΕΛΙΔΩΝΗ</t>
  </si>
  <si>
    <t>ΚΑΡΑΓΕΩΡΓΟΣ</t>
  </si>
  <si>
    <t>ΚΑΣΙΔΟΥΛΗ</t>
  </si>
  <si>
    <t>ΤΕΡΖΕΝΙΔΟΥ</t>
  </si>
  <si>
    <t>ΤΡΙΑΝΤΑΦΥΛΛΟΣ</t>
  </si>
  <si>
    <t>ΚΩΣΤΗ</t>
  </si>
  <si>
    <t>ΤΑΣΤΕΜΙΡΟΓΛΟΥ</t>
  </si>
  <si>
    <t>ΚΥΡΙΑΚΗ</t>
  </si>
  <si>
    <t>ΛΙΑΚΟΥΛΗ</t>
  </si>
  <si>
    <t>ΑΒΔΟΥΛΑ</t>
  </si>
  <si>
    <t>ΜΠΟΥΤΛΑ</t>
  </si>
  <si>
    <t>ΤΣΙΝΤΖΙΛΩΝΗ</t>
  </si>
  <si>
    <t>ΚΑΣΣΙΑΝΗ</t>
  </si>
  <si>
    <t>ΒΑΡΔΑΚΑ</t>
  </si>
  <si>
    <t>ΒΗΣΣΑΡΙΑ</t>
  </si>
  <si>
    <t>ΑΧΙΛΛΕΥΣ</t>
  </si>
  <si>
    <t>ΤΑΣΟΛΑΜΠΡΟΥ</t>
  </si>
  <si>
    <t>ΜΠΟΓΚΑ</t>
  </si>
  <si>
    <t>ΛΑΜΠΡΟΥ</t>
  </si>
  <si>
    <t>ΣΤΑΜΑΤΙΑ</t>
  </si>
  <si>
    <t>ΓΚΟΥΛΑΞΙΩΤΗ</t>
  </si>
  <si>
    <t>ΤΣΑΡΕΛΑ</t>
  </si>
  <si>
    <t>ΣΥΜΕΩΝΙΔΟΥ</t>
  </si>
  <si>
    <t>ΔΕΛΛΙΟΥ</t>
  </si>
  <si>
    <t>ΚΙΟΥΣΗ</t>
  </si>
  <si>
    <t>ΣΤΑΥΡΟΣ</t>
  </si>
  <si>
    <t>ΠΑΝΤΟΥ</t>
  </si>
  <si>
    <t>ΓΡΙΒΑ</t>
  </si>
  <si>
    <t>ΣΥΝΟΔΗ</t>
  </si>
  <si>
    <t>ΤΣΟΜΠΡΑ</t>
  </si>
  <si>
    <t>ΙΑΚΩΒΑΚΗ</t>
  </si>
  <si>
    <t xml:space="preserve">ΜΠΑΛΑΝΗ </t>
  </si>
  <si>
    <t>ΧΑΤΖΗΚΥΡΙΑΚΙΔΗ</t>
  </si>
  <si>
    <t>ΚΟΛΙΤΣΑ</t>
  </si>
  <si>
    <t>ΠΛΑΚΙΑ</t>
  </si>
  <si>
    <t>ΣΟΦΙΑ</t>
  </si>
  <si>
    <t>ΑΚΡΙΒΟΥ</t>
  </si>
  <si>
    <t>ΠΑΝΑΝΟΥ</t>
  </si>
  <si>
    <t>ΚΑΠΛΑΝΗ</t>
  </si>
  <si>
    <t>ΧΡΥΣΟΒΑΛΑΝΤΟΥ</t>
  </si>
  <si>
    <t>ΝΤΑΜΠΟΥ</t>
  </si>
  <si>
    <t>ΚΑΣΝΑΚΙΔΗ</t>
  </si>
  <si>
    <t>ΜΑΚΑΝΤΑΣΗ</t>
  </si>
  <si>
    <t>ΠΑΠΑΔΟΠΟΥΛΟΥ</t>
  </si>
  <si>
    <t>ΠΑΡΔΑΛΗ</t>
  </si>
  <si>
    <t>ΝΙΚΗ</t>
  </si>
  <si>
    <t>ΑΓΓΕΛΟΣ</t>
  </si>
  <si>
    <t>ΛΙΟΥΛΙΑ</t>
  </si>
  <si>
    <t>ΑΜΑΛΙΑ</t>
  </si>
  <si>
    <t>ΓΚΟΥΔΙΝΑ</t>
  </si>
  <si>
    <t>ΒΛΑΧΟΥ</t>
  </si>
  <si>
    <t>ΜΑΡΙΑΝΘΗ</t>
  </si>
  <si>
    <t>ΜΟΥΡΟΥΓΙΑΝΝΗ</t>
  </si>
  <si>
    <t>ΕΙΡΗΝΗ-ΧΡΥΣΟΒΑΛΑΝΤΟΥ-ΛΕΜΟΝΙΑ</t>
  </si>
  <si>
    <t>ΑΝΤΩΝΙΑ</t>
  </si>
  <si>
    <t>ΑΓΓΕΛΗ</t>
  </si>
  <si>
    <t>ΑΡΙΣΤΕΑ-ΕΛΙΝΑ</t>
  </si>
  <si>
    <t>ΚΡΟΜΜΥΔΑ</t>
  </si>
  <si>
    <t>ΚΑΡΒΟΥΝΗ</t>
  </si>
  <si>
    <t>ΒΑΣΙΛΕΙΑ</t>
  </si>
  <si>
    <t>ΚΑΡΡΑ</t>
  </si>
  <si>
    <t>ΜΕΛΙΝΑ-ΑΘΗΝΑ</t>
  </si>
  <si>
    <t>ΣΟΦΟΚΛΗΣ</t>
  </si>
  <si>
    <t>ΦΟΥΤΣΙΤΖΗ</t>
  </si>
  <si>
    <t>ΜΥΛΩΝΑ</t>
  </si>
  <si>
    <t>ΚΟΘΩΝΑ</t>
  </si>
  <si>
    <t>ΓΡΗΓΟΡΙΟΣ</t>
  </si>
  <si>
    <t>ΜΑΓΟΥΛΙΩΤΗ</t>
  </si>
  <si>
    <t>ΒΛΑΧΑΒΑ</t>
  </si>
  <si>
    <t>ΑΝΤΩΝΙΑΔΗ</t>
  </si>
  <si>
    <t>ΝΙΚΟΛΕΤΑ</t>
  </si>
  <si>
    <t>ΜΠΑΛΛΑ</t>
  </si>
  <si>
    <t>ΜΑΡΘΑ</t>
  </si>
  <si>
    <t>ΜΠΑΚΑΡΟΥ</t>
  </si>
  <si>
    <t>ΜΙΧΑΛΟΠΟΥΛΟΥ</t>
  </si>
  <si>
    <t>ΑΓΛΑΪΑ</t>
  </si>
  <si>
    <t>ΣΤΕΦΑΝΟΣ</t>
  </si>
  <si>
    <t>ΦΩΤΙΟΣ</t>
  </si>
  <si>
    <t>ΚΩΝΣΤΑΝΤΙΑ</t>
  </si>
  <si>
    <t>ΚΟΝΤΟΓΙΑΝΝΗ</t>
  </si>
  <si>
    <t>ΤΣΙΑΜΠΑΛΗΣ</t>
  </si>
  <si>
    <t xml:space="preserve">ΝΕΚΤΑΡΙΟΣ </t>
  </si>
  <si>
    <t>ΝΑΝΤΖΙΟΥ</t>
  </si>
  <si>
    <t>ΣΤΑΜΑΤΗ</t>
  </si>
  <si>
    <t>ΓΚΑΝΤΙΡΗ</t>
  </si>
  <si>
    <t>ΠΛΙΤΣΗ</t>
  </si>
  <si>
    <t>ΞΥΔΟΠΟΥΛΟΥ</t>
  </si>
  <si>
    <t>ΜΑΡΓΑΡΙΤΗΣ</t>
  </si>
  <si>
    <t>ΤΖΙΚΕΡΑ</t>
  </si>
  <si>
    <t>ΕΥΑΓΓΕΛΗ</t>
  </si>
  <si>
    <t>ΘΕΟΔΩΡΟΠΟΥΛΟΥ</t>
  </si>
  <si>
    <t>ΘΩΜΟΥ</t>
  </si>
  <si>
    <t>ΔΕΣΠΟΙΝΑ</t>
  </si>
  <si>
    <t>ΚΟΥΜΠΟΥΛΗ</t>
  </si>
  <si>
    <t>ΜΙΧΑΛΑΚΗ</t>
  </si>
  <si>
    <t>ΧΟΝΔΡΟΔΙΝΗ</t>
  </si>
  <si>
    <t>ΒΛΗΣΣΑΡΗ</t>
  </si>
  <si>
    <t>ΕΙΡΗΝΗ-ΧΡΥΣΟΒΑΛΑΝΤΟΥ</t>
  </si>
  <si>
    <t>ΣΙΜΟΥ</t>
  </si>
  <si>
    <t>ΦΑΣΟΥΛΑ</t>
  </si>
  <si>
    <t>ΛΙΝΟΥ</t>
  </si>
  <si>
    <t>ΒΙΡΓΙΝΙΑ</t>
  </si>
  <si>
    <t>ΜΠΑΝΤΑΒΗ</t>
  </si>
  <si>
    <t>ΚΑΚΛΗΤΖΙΩΤΗ</t>
  </si>
  <si>
    <t>ΞΥΝΟΥ</t>
  </si>
  <si>
    <t>ΜΠΟΥΡΑΖΑΝΑ</t>
  </si>
  <si>
    <t>ΕΡΗ</t>
  </si>
  <si>
    <t>ΤΣΙΚΑΡΗ</t>
  </si>
  <si>
    <t>ΣΚΑΡΛΗ</t>
  </si>
  <si>
    <t>ΛΟΥΚΑΣ</t>
  </si>
  <si>
    <t>ΦΙΛΙΠΠΟΥ</t>
  </si>
  <si>
    <t>ΚΑΣΙΔΑΚΗ</t>
  </si>
  <si>
    <t>ΧΑΪΔΟΥΛΗ</t>
  </si>
  <si>
    <t>ΧΡΥΣΑΝΘΗ</t>
  </si>
  <si>
    <t>ΚΑΝΑΚΗ</t>
  </si>
  <si>
    <t>ΚΑΛΛΙΟΠΗ</t>
  </si>
  <si>
    <t>ΠΑΝΤΕΛΕΗΜΩΝ</t>
  </si>
  <si>
    <t>ΜΠΕΛΕΦΑ</t>
  </si>
  <si>
    <t>ΤΑΨΑ</t>
  </si>
  <si>
    <t>ΟΛΥΜΠΙΑ</t>
  </si>
  <si>
    <t>ΜΑΛΛΙΩΡΑ</t>
  </si>
  <si>
    <t>ΧΡΙΣΤΟΦΟΡΟΣ</t>
  </si>
  <si>
    <t>ΜΑΤΘΑΙΟΠΟΥΛΟΣ</t>
  </si>
  <si>
    <t>ΑΠΟΣΤΟΛΙΔΟΥ</t>
  </si>
  <si>
    <t>ΝΕΡΑΤΖΗΣ</t>
  </si>
  <si>
    <t>ΒΑΡΣΑΜΑΚΗ</t>
  </si>
  <si>
    <t>ΘΕΟΛΟΓΗ</t>
  </si>
  <si>
    <t>ΙΣΜΗΝΗ</t>
  </si>
  <si>
    <t>ΠΥΒΟΥΛΟΥ</t>
  </si>
  <si>
    <t>ΣΤΥΛΙΑΝΗ</t>
  </si>
  <si>
    <t>ΤΖΙΚΑΣ</t>
  </si>
  <si>
    <t>ΚΑΡΑΜΦΥΛΛΙΔΟΥ</t>
  </si>
  <si>
    <t>ΧΑΣΙΩΤΗ</t>
  </si>
  <si>
    <t>ΤΡΙΑΝΤΑΦΥΛΛΟΥ</t>
  </si>
  <si>
    <t>ΚΟΚΟΒΑ</t>
  </si>
  <si>
    <t>ΟΛΓΑ</t>
  </si>
  <si>
    <t>ΓΑΛΑΝΗ</t>
  </si>
  <si>
    <t>ΘΕΜΕΛΗ</t>
  </si>
  <si>
    <t>ΠΛΙΑΤΣΙΚΑ</t>
  </si>
  <si>
    <t>ΚΥΡΙΑΚΗ- ΑΡΙΝΑ</t>
  </si>
  <si>
    <t>ΧΑΡΙΚΛΕΙΑ</t>
  </si>
  <si>
    <t>ΕΥΘΥΜΙΑ</t>
  </si>
  <si>
    <t>ΣΜΟΥΛΙΩΤΗΣ</t>
  </si>
  <si>
    <t>ΚΟΤΡΩΝΑ</t>
  </si>
  <si>
    <t>ΔΗΜΤΣΑ</t>
  </si>
  <si>
    <t>ΑΡΤΕΜΙΣ</t>
  </si>
  <si>
    <t>ΚΑΝΕΛΛΗ</t>
  </si>
  <si>
    <t>ΑΝΑΣΤΑΣΙΑΔΟΥ</t>
  </si>
  <si>
    <t>ΗΣΑΪΑΣ</t>
  </si>
  <si>
    <t>ΗΛΙΑΣ</t>
  </si>
  <si>
    <t>ΜΠΑΛΑΤΣΟΥΚΑ</t>
  </si>
  <si>
    <t>ΚΟΚΚΑΛΗ</t>
  </si>
  <si>
    <t>ΠΟΛΥΞΕΝΗ</t>
  </si>
  <si>
    <t>ΜΠΑΜΝΑΡΑ</t>
  </si>
  <si>
    <t>ΜΑΤΖΙΡΗ</t>
  </si>
  <si>
    <t>ΚΥΡΙΑΚΟΣ</t>
  </si>
  <si>
    <t>ΚΟΥΤΟΥΜΠΑ</t>
  </si>
  <si>
    <t>ΑΝΝΑ-ΜΑΡΙΑ</t>
  </si>
  <si>
    <t>ΕΛΙΣΣΑΒΕΤ</t>
  </si>
  <si>
    <t>ΖΥΓΟΡΟΔΗΜΟΥ</t>
  </si>
  <si>
    <t>ΒΡΑΤΣΙΝΗ</t>
  </si>
  <si>
    <t>ΝΑΥΣΙΚΑ</t>
  </si>
  <si>
    <t>ΚΑΛΤΣΑ</t>
  </si>
  <si>
    <t>ΜΠΑΝΤΕΛΗ</t>
  </si>
  <si>
    <t>ΡΑΦΑΕΛΑ-ΓΕΩΡΓΙΑ</t>
  </si>
  <si>
    <t>ΠΑΡΑΣΚΕΥΑ</t>
  </si>
  <si>
    <t>ΠΑΠΑΝΙΚΟΛΑΟΥ</t>
  </si>
  <si>
    <t>ΠΡΕΒΕΝΤΑ</t>
  </si>
  <si>
    <t>ΣΟΥΡΛΑΣ</t>
  </si>
  <si>
    <t>ΒΑΡΡΑΣ</t>
  </si>
  <si>
    <t>ΒΑΣΙΛΟΥ</t>
  </si>
  <si>
    <t>ΕΥΔΟΚΙΑ</t>
  </si>
  <si>
    <t>ΚΟΝΤΟΧΡΗΣΤΟΥ</t>
  </si>
  <si>
    <t>ΚΩΣΤΟΥΛΑ</t>
  </si>
  <si>
    <t>ΔΕΛΗΛΙΓΚΑ</t>
  </si>
  <si>
    <t>ΣΤΕΡΓΙΑΝΗ</t>
  </si>
  <si>
    <t>ΘΕΟΔΟΣΙΟΥ</t>
  </si>
  <si>
    <t>ΠΑΝΑΓΙΩΤΟΠΟΥΛΟΥ</t>
  </si>
  <si>
    <t>ΟΙΚΟΝΟΜΟΥ</t>
  </si>
  <si>
    <t>ΒΑΛΕΝΤΙΝΗ</t>
  </si>
  <si>
    <t>ΞΗΡΟΜΕΡΙΤΗ</t>
  </si>
  <si>
    <t>ΣΚΡΙΜΠΑ</t>
  </si>
  <si>
    <t>ΓΙΩΤΑ</t>
  </si>
  <si>
    <t>ΜΠΑΚΟΥ</t>
  </si>
  <si>
    <t>ΔΗΜΟΥ</t>
  </si>
  <si>
    <t>ΚΕΡΑΜΙΔΑ</t>
  </si>
  <si>
    <t>ΠΑΠΑΓΕΩΡΓΙΟΥ</t>
  </si>
  <si>
    <t>ΔΗΜΟΣΘΕΝΗ</t>
  </si>
  <si>
    <t>ΜΠΡΑΤΗ</t>
  </si>
  <si>
    <t>ΠΕΤΚΑΚΗ</t>
  </si>
  <si>
    <t>ΔΕΛΗΓΙΑΝΝΗ</t>
  </si>
  <si>
    <t>ΚΩΝΣΤΑΝΤΙΝΙΔΗ</t>
  </si>
  <si>
    <t>ΚΑΛΛΙΑ</t>
  </si>
  <si>
    <t>ΤΣΙΟΒΟΥΛΟΥ</t>
  </si>
  <si>
    <t>ΑΓΟΡΙΤΣΑ</t>
  </si>
  <si>
    <t>ΣΙΑΤΡΑ</t>
  </si>
  <si>
    <t>ΠΑΠΑΪΩΑΝΝΟΥ</t>
  </si>
  <si>
    <t>ΓΡΙΒΑΣ</t>
  </si>
  <si>
    <t>ΣΤΑΜΟΣ</t>
  </si>
  <si>
    <t>ΖΑΦΕΙΡΗ</t>
  </si>
  <si>
    <t>ΚΑΡΑΣΤΕΡΓΙΟΥ</t>
  </si>
  <si>
    <t>ΑΓΟΡΗ</t>
  </si>
  <si>
    <t>ΓΚΑΝΟΥΡΗΣ</t>
  </si>
  <si>
    <t>ΑΡΗΣ</t>
  </si>
  <si>
    <t>ΦΡΑΓΓΟΓΙΑΝΝΗ</t>
  </si>
  <si>
    <t>ΜΑΡΙΑ-ΕΥΤΕΡΠΗ</t>
  </si>
  <si>
    <t>ΣΟΦΟΥ</t>
  </si>
  <si>
    <t>ΡΟΥΜΠΟΥ</t>
  </si>
  <si>
    <t>ΠΟΛΥΖΟΠΟΥΛΟΥ</t>
  </si>
  <si>
    <t>ΚΑΡΑΟΥΖΑ</t>
  </si>
  <si>
    <t>ΦΙΛΙΠΠΟΝΗ</t>
  </si>
  <si>
    <t>ΚΟΥΦΟΥΛΗ</t>
  </si>
  <si>
    <t>ΑΣΗΜΙΝΑ</t>
  </si>
  <si>
    <t>ΟΦΙΔΟΥ</t>
  </si>
  <si>
    <t>ΗΛΙΑΝΑ</t>
  </si>
  <si>
    <t>ΑΡΙΣΤΕΙΔΗΣ</t>
  </si>
  <si>
    <t>ΛΙΑΚΟΥ</t>
  </si>
  <si>
    <t>ΑΡΩΝΗ</t>
  </si>
  <si>
    <t>ΜΠΕΚΡΗ</t>
  </si>
  <si>
    <t>ΓΑΡΥΦΑΛΙΑ</t>
  </si>
  <si>
    <t>ΜΠΑΓΙΩΤΑ</t>
  </si>
  <si>
    <t>ΘΕΑΝΩ</t>
  </si>
  <si>
    <t>ΚΑΝΔΥΛΑΡΗ</t>
  </si>
  <si>
    <t>ΣΤΕΦΑΝΙΑ</t>
  </si>
  <si>
    <t>ΛΙΤΣΟΥ</t>
  </si>
  <si>
    <t>ΦΙΛΙΠΠΟΣ</t>
  </si>
  <si>
    <t>ΚΑΜΙΝΙΩΤΗ</t>
  </si>
  <si>
    <t>ΚΟΝΤΟΔΗΜΟΥ</t>
  </si>
  <si>
    <t>ΜΠΑΡΜΠΟΥΤΑ</t>
  </si>
  <si>
    <t>ΠΑΠΑΣΤΑΪΚΟΥΔΗ</t>
  </si>
  <si>
    <t>ΠΕΤΡΟΣ</t>
  </si>
  <si>
    <t>ΡΕΠΑΝΑ</t>
  </si>
  <si>
    <t>ΤΣΙΑΝΤΟΥΛΑ</t>
  </si>
  <si>
    <t>ΕΥΑΓΓΕΛΟΥ</t>
  </si>
  <si>
    <t>ΕΥΣΤΑΘΙΑ</t>
  </si>
  <si>
    <t>ΠΕΡΣΕΦΟΝΗ</t>
  </si>
  <si>
    <t>ΜΑΓΔΑΛΗΝΗ</t>
  </si>
  <si>
    <t>ΜΑΣΤΡΟΓΙΑΝΝΗ</t>
  </si>
  <si>
    <t>ΑΡΓΥΡΗ</t>
  </si>
  <si>
    <t>ΘΕΜΙΣΤΟΚΛΗΣ</t>
  </si>
  <si>
    <t>ΠΛΙΑΚΑ</t>
  </si>
  <si>
    <t>ΕΥΘΥΜΙΟΣ</t>
  </si>
  <si>
    <t>ΑΓΓΕΛΗΣ</t>
  </si>
  <si>
    <t>ΣΤΥΛΙΑΝΟΣ</t>
  </si>
  <si>
    <t>ΑΓΓΕΛΟΥ</t>
  </si>
  <si>
    <t>ΑΓΟΡΑΣΤΟΣ</t>
  </si>
  <si>
    <t>ΑΘΑΝΑΤΟΥ</t>
  </si>
  <si>
    <t>ΑΚΡΙΒΟΥΣΗ</t>
  </si>
  <si>
    <t>ΒΑΡΒΑΡΑ</t>
  </si>
  <si>
    <t>ΑΛΕΞΙΟΥ</t>
  </si>
  <si>
    <t>ΙΟΥΛΙΑ</t>
  </si>
  <si>
    <t>ΑΛΕΞΟΠΟΥΛΟΥ</t>
  </si>
  <si>
    <t>ΑΝΑΓΝΩΣΤΟΠΟΥΛΟΥ</t>
  </si>
  <si>
    <t>ΑΝΑΓΝΩΣΤΟΥ</t>
  </si>
  <si>
    <t>ΑΝΑΤΟΛΙΩΤΗ</t>
  </si>
  <si>
    <t>ΑΝΔΡΕΟΥ</t>
  </si>
  <si>
    <t>ΑΝΤΑΡΑ</t>
  </si>
  <si>
    <t>ΤΣΕΚΟΥΡΑ</t>
  </si>
  <si>
    <t>ΑΠΟΣΤΟΛΙΑ</t>
  </si>
  <si>
    <t>ΑΠΟΣΤΟΛΙΔΗΣ</t>
  </si>
  <si>
    <t>ΣΑΒΒΑΣ</t>
  </si>
  <si>
    <t>ΑΥΓΕΡΗ</t>
  </si>
  <si>
    <t>ΑΥΓΕΡΙΝΟΥ</t>
  </si>
  <si>
    <t>ΞΑΝΘΟΥΛΑ</t>
  </si>
  <si>
    <t>ΒΑΛΣΑΜΗ</t>
  </si>
  <si>
    <t>ΜΑΡΚΕΛΛΑ</t>
  </si>
  <si>
    <t>ΒΑΣΙΑΚΟΥ</t>
  </si>
  <si>
    <t>ΒΙΓΛΗ</t>
  </si>
  <si>
    <t>ΒΟΛΑΚΑ</t>
  </si>
  <si>
    <t>ΜΑΡΙΑ-ΣΤΑΥΡΟΥΛΑ</t>
  </si>
  <si>
    <t>ΒΟΛΙΩΤΗ</t>
  </si>
  <si>
    <t>ΒΟΥΛΓΑΡΟΠΟΥΛΟΥ</t>
  </si>
  <si>
    <t>ΓΕΛΑΔΑΡΗ</t>
  </si>
  <si>
    <t>ΓΕΡΑΣΟΠΟΥΛΟΥ</t>
  </si>
  <si>
    <t>ΓΕΩΡΓΙΟΥ</t>
  </si>
  <si>
    <t>ΓΙΑΚΟΥΜΗ</t>
  </si>
  <si>
    <t>ΓΚΑΓΚΑΝΙΑΡΑ</t>
  </si>
  <si>
    <t>ΓΚΕΝΑ</t>
  </si>
  <si>
    <t>ΓΚΙΓΚΙΛΗ</t>
  </si>
  <si>
    <t>ΓΚΟΥΝΤΕΛΑΚΗ</t>
  </si>
  <si>
    <t>ΓΚΟΥΝΤΕΛΙΑ</t>
  </si>
  <si>
    <t>ΓΟΚΤΣΗ</t>
  </si>
  <si>
    <t>ΑΣΗΜΕΝΙΑ</t>
  </si>
  <si>
    <t>ΓΡΑΒΑΝΗ</t>
  </si>
  <si>
    <t>ΓΡΑΜΜΑΤΙΚΟΥ</t>
  </si>
  <si>
    <t>ΘΕΩΝΗ</t>
  </si>
  <si>
    <t>ΔΑΚΟΥΚΗ</t>
  </si>
  <si>
    <t>ΔΕΡΜΑΝΟΠΟΥΛΟΥ</t>
  </si>
  <si>
    <t>ΚΟΜΤΣΙΑ</t>
  </si>
  <si>
    <t>ΔΗΜΟΠΟΥΛΟΥ</t>
  </si>
  <si>
    <t>ΔΗΜΟΥΛΟΥ</t>
  </si>
  <si>
    <t>ΛΑΔΑ</t>
  </si>
  <si>
    <t>ΠΑΠΑΘΑΝΑΣΙΟΥ</t>
  </si>
  <si>
    <t>ΠΑΣΧΩΝΗ</t>
  </si>
  <si>
    <t>ΣΤΑΣΙΝΟΥ</t>
  </si>
  <si>
    <t>ΕΥΑΓΓΕΛΟΠΟΥΛΟΥ</t>
  </si>
  <si>
    <t>ΖΑΪΦΙΔΟΥ</t>
  </si>
  <si>
    <t>ΖΑΜΖΑΡΑ</t>
  </si>
  <si>
    <t>ΖΑΡΚΑΔΟΥΛΑ</t>
  </si>
  <si>
    <t>ΖΑΦΕΙΡΙΟΥ</t>
  </si>
  <si>
    <t>ΖΑΦΕΙΡΟΠΟΥΛΟΥ</t>
  </si>
  <si>
    <t>ΣΩΤΗΡΟΥΛΑ</t>
  </si>
  <si>
    <t>ΖΕΛΕΝΗ</t>
  </si>
  <si>
    <t>ΔΟΜΝΑ</t>
  </si>
  <si>
    <t>ΖΗΚΑ</t>
  </si>
  <si>
    <t>ΘΑΝΑΣΟΥΛΑ</t>
  </si>
  <si>
    <t>ΚΟΥΖΙΝΑ</t>
  </si>
  <si>
    <t>ΘΕΟΔΩΡΑΚΟΥ</t>
  </si>
  <si>
    <t>ΘΕΟΔΩΡΟΥ</t>
  </si>
  <si>
    <t>ΙΩΑΝΝΙΔΗ</t>
  </si>
  <si>
    <t>ΚΑΖΝΕΣΗ</t>
  </si>
  <si>
    <t>ΣΩΤΗΡΙΑ-ΣΤΥΛΙΑΝΗ</t>
  </si>
  <si>
    <t>ΚΑΪΑ</t>
  </si>
  <si>
    <t>ΚΑΛΟΓΙΑΝΝΙΔΟΥ</t>
  </si>
  <si>
    <t>ΚΑΛΟΥΣΗ</t>
  </si>
  <si>
    <t>ΚΑΝΑΒΟΥΡΑ</t>
  </si>
  <si>
    <t>ΚΑΡΑΓΓΕΛΗ</t>
  </si>
  <si>
    <t>ΚΩΝΣΤΑΝΤΙΑ-ΜΑΡΙΑ</t>
  </si>
  <si>
    <t>ΚΑΡΑΓΕΩΡΓΟΥ</t>
  </si>
  <si>
    <t>ΚΑΡΑΓΙΑΝΝΗ</t>
  </si>
  <si>
    <t>ΜΑΡΙΑ-ΑΝΝΑ-ΡΑΦΑΕΛΑ</t>
  </si>
  <si>
    <t>ΚΑΡΑΝΙΚΑ</t>
  </si>
  <si>
    <t>ΧΑΡΑΛΑΜΠΙΑ</t>
  </si>
  <si>
    <t>ΚΑΡΑΠΕΔΗ</t>
  </si>
  <si>
    <t>ΚΑΡΑΤΖΙΟΥ</t>
  </si>
  <si>
    <t>ΕΥΔΟΞΙΑ-ΒΑΣΙΛΙΚΗ</t>
  </si>
  <si>
    <t>ΚΑΡΒΟΥΝΗΣ</t>
  </si>
  <si>
    <t>ΚΑΡΥΔΗΣ</t>
  </si>
  <si>
    <t>ΚΑΡΦΗ</t>
  </si>
  <si>
    <t>ΚΑΣΑΜΠΑΛΗ</t>
  </si>
  <si>
    <t>ΚΑΤΣΑΡΕ</t>
  </si>
  <si>
    <t>ΚΑΤΣΙΑΟΥΝΗ</t>
  </si>
  <si>
    <t>ΣΥΡΑΓΩ</t>
  </si>
  <si>
    <t>ΚΑΤΣΙΒΕΛΟΥ</t>
  </si>
  <si>
    <t>ΜΑΡΙΑ-ΙΩΑΝΝΑ</t>
  </si>
  <si>
    <t>ΚΑΤΣΙΚΑ</t>
  </si>
  <si>
    <t>ΕΛΛΗ</t>
  </si>
  <si>
    <t>ΚΑΤΣΙΟΥΠΗ</t>
  </si>
  <si>
    <t>ΚΑΨΙΩΧΑ</t>
  </si>
  <si>
    <t>ΕΙΡΗΝΗ-ΧΡΥΣΟΒΑΛΑΝΤΩ</t>
  </si>
  <si>
    <t>ΚΕΧΑΓΙΑ</t>
  </si>
  <si>
    <t>ΚΙΣΚΙΝΗ</t>
  </si>
  <si>
    <t>ΚΙΤΣΙΚΟΥΔΗ</t>
  </si>
  <si>
    <t>ΚΟΓΙΑ</t>
  </si>
  <si>
    <t>ΚΟΚΚΙΝΑΚΗΣ</t>
  </si>
  <si>
    <t>ΚΟΛΤΣΙΔΑ</t>
  </si>
  <si>
    <t>ΚΟΛΥΒΑΚΗ</t>
  </si>
  <si>
    <t>ΜΙΡΕΛΑ</t>
  </si>
  <si>
    <t>ΚΟΝΤΟΠΟΥΛΟΥ</t>
  </si>
  <si>
    <t>ΚΟΝΤΟΥΛΗ</t>
  </si>
  <si>
    <t>ΚΟΤΣΑΛΙΔΟΥ</t>
  </si>
  <si>
    <t>ΚΟΥΚΟΥΖΕΛΗ</t>
  </si>
  <si>
    <t>ΑΡΙΣΤΕΑ</t>
  </si>
  <si>
    <t>ΚΟΥΛΑΞΗ</t>
  </si>
  <si>
    <t>ΚΟΥΜΠΟΥΡΑ</t>
  </si>
  <si>
    <t>ΚΟΥΡΚΟΥΜΠΑ</t>
  </si>
  <si>
    <t>ΚΟΥΤΕΛΟΥ</t>
  </si>
  <si>
    <t>ΚΟΥΤΣΩΝΑ</t>
  </si>
  <si>
    <t>ΚΡΕΤΣΟΥ</t>
  </si>
  <si>
    <t>ΚΑΡΜΕΝ-ΜΑΡΙΑΝΑ</t>
  </si>
  <si>
    <t>ΚΥΡΙΤΣΑΣ</t>
  </si>
  <si>
    <t>ΚΩΝΣΤΑΝΤΑ</t>
  </si>
  <si>
    <t>ΚΩΝΣΤΑΝΤΙΝΙΔΟΥ</t>
  </si>
  <si>
    <t>ΛΑΔΕΡΗ</t>
  </si>
  <si>
    <t>ΛΕΝΤΖΑ</t>
  </si>
  <si>
    <t>ΛΙΑΝΟΥ</t>
  </si>
  <si>
    <t>ΛΟΥΚΑ</t>
  </si>
  <si>
    <t>ΑΙΚΑΤΕΡΙΝΗ-ΚΑΛΛΙΟΠΗ</t>
  </si>
  <si>
    <t>ΛΩΛΟΥ</t>
  </si>
  <si>
    <t>ΜΑΓΚΑ</t>
  </si>
  <si>
    <t>ΜΑΚΑΡΙΑΔΟΥ</t>
  </si>
  <si>
    <t>ΜΑΜΟΥΔΗ</t>
  </si>
  <si>
    <t>ΒΑΣΙΛΙΚΗ-ΕΙΡΗΝΗ</t>
  </si>
  <si>
    <t>ΜΑΝΑΣΗ</t>
  </si>
  <si>
    <t>ΜΑΝΤΖΙΑΦΟΥ</t>
  </si>
  <si>
    <t>ΗΡΩ</t>
  </si>
  <si>
    <t>ΜΑΡΓΑΡΙΤΟΠΟΥΛΟΥ</t>
  </si>
  <si>
    <t>ΣΤΕΛΛΑ</t>
  </si>
  <si>
    <t>ΜΑΤΟΥΛΑ</t>
  </si>
  <si>
    <t>ΜΗΤΣΟΓΙΑΝΝΗΣ</t>
  </si>
  <si>
    <t>ΠΑΝΑΓΙΩΤΗΣ-ΑΝΤΩΝΙΟΣ</t>
  </si>
  <si>
    <t>ΜΙΖΑΚΟΥ</t>
  </si>
  <si>
    <t>ΜΟΚΙΑ</t>
  </si>
  <si>
    <t>ΜΠΑΓΚΟΥ</t>
  </si>
  <si>
    <t>ΡΕΒΕΚΚΑ</t>
  </si>
  <si>
    <t>ΜΠΑΚΑΛΗΣ</t>
  </si>
  <si>
    <t>ΜΠΑΚΡΑΤΣΑ</t>
  </si>
  <si>
    <t>ΜΠΑΛΑΜΩΤΗ</t>
  </si>
  <si>
    <t>ΜΠΑΛΑΤΣΟΥ</t>
  </si>
  <si>
    <t>ΜΠΑΛΟΥΚΟΥ</t>
  </si>
  <si>
    <t>ΒΑΛΕΝΤΙΝΑ</t>
  </si>
  <si>
    <t>ΜΠΑΛΤΙΝΗ</t>
  </si>
  <si>
    <t>ΜΠΕΚΙΑΡΗ</t>
  </si>
  <si>
    <t>ΜΠΙΖΙΟΥΡΗΣ</t>
  </si>
  <si>
    <t>ΜΠΙΟΥ</t>
  </si>
  <si>
    <t>ΜΠΟΥΝΤΑΛΗ</t>
  </si>
  <si>
    <t>ΜΕΛΠΟΜΕΝΗ</t>
  </si>
  <si>
    <t>ΝΑΚΟΠΟΥΛΟΥ</t>
  </si>
  <si>
    <t>ΝΑΣΙΟΠΟΥΛΟΥ</t>
  </si>
  <si>
    <t>ΝΑΣΙΟΥ</t>
  </si>
  <si>
    <t>ΜΑΡΙΑΝΑ</t>
  </si>
  <si>
    <t>ΝΤΑΪΦΩΤΗ</t>
  </si>
  <si>
    <t>ΝΤΟΥΜΟΣ</t>
  </si>
  <si>
    <t>ΝΤΟΥΣΚΟΥ</t>
  </si>
  <si>
    <t>ΞΑΪΔΟΥ</t>
  </si>
  <si>
    <t>ΞΑΝΘΟΠΟΥΛΟΥ</t>
  </si>
  <si>
    <t>ΛΥΔΙΑ</t>
  </si>
  <si>
    <t>ΞΕΝΙΔΗΣ</t>
  </si>
  <si>
    <t>ΞΗΡΑΔΑΚΗ</t>
  </si>
  <si>
    <t>ΕΡΓΑΝΗ-ΒΑΣΙΛΙΚΗ</t>
  </si>
  <si>
    <t>ΟΙΚΟΝΟΜΙΔΗ</t>
  </si>
  <si>
    <t>ΟΡΦΑΝΙΩΤΗ</t>
  </si>
  <si>
    <t>ΠΑΛΕΝΤΖΑ</t>
  </si>
  <si>
    <t>ΠΑΝΑΓΗ</t>
  </si>
  <si>
    <t>ΠΑΝΤΟΥΛΗ</t>
  </si>
  <si>
    <t>ΙΩΑΝΝΑ-ΜΑΡΙΑ</t>
  </si>
  <si>
    <t>ΠΑΠΑΒΑΣΙΛΕΙΟΥ</t>
  </si>
  <si>
    <t>ΠΑΠΑΔΗΜΗΤΡΙΟΥ</t>
  </si>
  <si>
    <t>ΑΓΓΕΛΙΚΗ-ΠΑΡΑΣΚΕΥΗ</t>
  </si>
  <si>
    <t>ΓΙΑΝΝΑ</t>
  </si>
  <si>
    <t>ΠΑΠΑΔΟΥΛΗ</t>
  </si>
  <si>
    <t>ΠΑΠΑΚΩΣΤΟΥΛΗ</t>
  </si>
  <si>
    <t>ΠΑΠΑΛΕΞΗ</t>
  </si>
  <si>
    <t>ΣΤΥΛΙΑΝΗ-ΜΑΡΙΑΝΑ</t>
  </si>
  <si>
    <t>ΠΑΤΣΑΡΙΚΑ</t>
  </si>
  <si>
    <t>ΑΝΔΡΟΜΑΧΗ</t>
  </si>
  <si>
    <t>ΠΕΤΡΩΤΟΥ</t>
  </si>
  <si>
    <t>ΠΛΑΤΣΑΤΟΥΡΑΣ</t>
  </si>
  <si>
    <t>ΠΡΑΣΣΑ</t>
  </si>
  <si>
    <t>ΛΑΜΠΡΙΝΗ</t>
  </si>
  <si>
    <t>ΠΥΡΓΙΩΤΗ</t>
  </si>
  <si>
    <t>ΡΑΡΡΑ</t>
  </si>
  <si>
    <t>ΒΑΓΙΑ</t>
  </si>
  <si>
    <t>ΡΑΥΤΟΠΟΥΛΟΥ</t>
  </si>
  <si>
    <t>ΣΑΜΟΥΡΕΛΗΣ</t>
  </si>
  <si>
    <t>ΣΑΡΒΑΝΙΔΟΥ</t>
  </si>
  <si>
    <t>ΜΑΚΡΥΝΑ</t>
  </si>
  <si>
    <t>ΣΔΡΑΝΗ</t>
  </si>
  <si>
    <t>ΣΙΑΜΟΡΕΛΗ</t>
  </si>
  <si>
    <t>ΑΝΝΑ-ΝΑΥΣΙΚΑ</t>
  </si>
  <si>
    <t>ΣΚΑΡΠΑ</t>
  </si>
  <si>
    <t>ΣΟΛΑΚΗ</t>
  </si>
  <si>
    <t>ΣΤΑΪΚΟΥ</t>
  </si>
  <si>
    <t>ΣΤΑΜΟΥΛΗ</t>
  </si>
  <si>
    <t>ΣΤΑΧΤΑΡΗ</t>
  </si>
  <si>
    <t>ΣΦΑΚΙΑΝΑΚΗ</t>
  </si>
  <si>
    <t>ΘΕΟΦΑΝΗ</t>
  </si>
  <si>
    <t>ΤΕΓΟΥ</t>
  </si>
  <si>
    <t>ΑΙΚΑΤΕΡΙΝΗ-ΧΡΙΣΤΙΝΑ</t>
  </si>
  <si>
    <t>ΤΕΖΑ</t>
  </si>
  <si>
    <t>ΤΖΑΒΕΛΛΑ</t>
  </si>
  <si>
    <t>ΤΖΑΤΖΟΥΛΗ</t>
  </si>
  <si>
    <t>ΤΙΓΚΑ</t>
  </si>
  <si>
    <t>ΤΡΑΓΟΥΔΑΣ</t>
  </si>
  <si>
    <t>ΜΑΡΙΟΣ</t>
  </si>
  <si>
    <t>ΤΡΙΚΑΛΗΣ</t>
  </si>
  <si>
    <t>ΤΣΑΓΚΑΔΑ</t>
  </si>
  <si>
    <t>ΤΣΑΚΝΑΚΗΣ</t>
  </si>
  <si>
    <t>ΤΣΑΝΙΔΟΥ</t>
  </si>
  <si>
    <t>ΤΣΑΠΑΡΙΔΟΥ</t>
  </si>
  <si>
    <t>ΤΣΕΡΤΟΥ</t>
  </si>
  <si>
    <t>ΤΣΙΑΒΕΑ</t>
  </si>
  <si>
    <t>ΤΣΙΜΠΑΝΑΚΟΥ</t>
  </si>
  <si>
    <t>ΤΣΙΝΤΖΟΥ</t>
  </si>
  <si>
    <t>ΤΣΙΟΓΓΑΣ</t>
  </si>
  <si>
    <t>ΤΣΟΒΑΡΑ</t>
  </si>
  <si>
    <t>ΤΣΟΥΡΑΠΑ</t>
  </si>
  <si>
    <t>ΦΑΚΙΤΣΑ</t>
  </si>
  <si>
    <t>ΦΙΛΙΠΠΟΠΟΥΛΟΥ</t>
  </si>
  <si>
    <t>ΦΛΥΤΖΙΑΝΗ</t>
  </si>
  <si>
    <t>ΒΙΚΤΩΡΙΑ-ΜΑΡΙΑ</t>
  </si>
  <si>
    <t>ΧΑΪΔΑ</t>
  </si>
  <si>
    <t>ΧΑΡΜΑΝΗ</t>
  </si>
  <si>
    <t>ΧΑΡΠΑΝΤΙΔΟΥ</t>
  </si>
  <si>
    <t>ΧΑΤΖΗΓΟΥΛΑ</t>
  </si>
  <si>
    <t>ΧΑΤΖΗΦΩΤΗ</t>
  </si>
  <si>
    <t>ΑΝΤΙΓΟΝΗ-ΑΔΑΜΑΝΤΙΑ</t>
  </si>
  <si>
    <t>ΧΟΝΔΡΟΔΗΜΟΥ</t>
  </si>
  <si>
    <t>ΚΑΡΜΕΛΙΤΑ</t>
  </si>
  <si>
    <t>ΧΟΥΛΙΑΡΑ</t>
  </si>
  <si>
    <t>ΜΕΡΟΠΗ-ΧΡΙΣΤΙΝΑ</t>
  </si>
  <si>
    <t>ΧΟΥΣΤΟΥΛΑΚΗ</t>
  </si>
  <si>
    <t>ΜΕΛΑΝΘΙΑ</t>
  </si>
  <si>
    <t>ΧΡΥΣΙΚΟΥ</t>
  </si>
  <si>
    <t>ΧΥΤΑ</t>
  </si>
  <si>
    <t>ΨΥΛΛΟΠΟΥΛΟΥ</t>
  </si>
  <si>
    <t>ΚΑΛΛΙΟΠΗ-ΠΑΝΑΓΙΩΤΑ</t>
  </si>
  <si>
    <t>ΕΥΔΟΞΙΑ-ΜΑΡΙΑ</t>
  </si>
  <si>
    <t>ΕΙΡΗΝΗ-ΖΩΗ</t>
  </si>
  <si>
    <t>ΕΥΡΙΠΙΔΗΣ</t>
  </si>
  <si>
    <t>ATANAS ή ΑΤΑΝΑΣ</t>
  </si>
  <si>
    <t>KATERINA ή ΚΑΤΕΡΙΝΑ</t>
  </si>
  <si>
    <t>ATANASSOVA ή ΑΤΑΝΑΣΣΟΒΑ</t>
  </si>
  <si>
    <t>ΘΕΟΦΑΝΗΣ</t>
  </si>
  <si>
    <t>ΜΗΤΡΟΔΗΜΟΥ</t>
  </si>
  <si>
    <t>ΠΕΡΙΦ. Δ/ΝΣΗ ΕΚΠ/ΣΗΣ:ΘΕΣΣΑΛΙΑΣ</t>
  </si>
  <si>
    <t>ΕΥΣΤΑΘΕΙΑ</t>
  </si>
  <si>
    <t>ΕΥΡΥΣΘΕΥΣ</t>
  </si>
  <si>
    <t>ΓΚΕΟΡΓΚΙ</t>
  </si>
  <si>
    <t>ΑΛΚΙΒΙΑΔΗΣ</t>
  </si>
  <si>
    <t>ΟΡΕΣΤΗΣ</t>
  </si>
  <si>
    <t>ΑΔΑΜΟΣ</t>
  </si>
  <si>
    <t>ΜΑΡΙΑ - ΑΜΑΛΙΑ</t>
  </si>
  <si>
    <t>ΝΙΚΗΦΟΡΟΣ</t>
  </si>
  <si>
    <t>ΧΑΡΙΤΩΝ</t>
  </si>
  <si>
    <t>ΧΑΡΙΛΑΟΣ</t>
  </si>
  <si>
    <t>ΠΟΛΥΖΑ- ΕΥΑΓΓΕΛΙΔΟΥ</t>
  </si>
  <si>
    <t>ΚΑΡΑΘΑΝΑΣΗ- ΔΑΒΙΔΟΠΟΥΛΟΥ</t>
  </si>
  <si>
    <t>ΝΙΚΟΥΛΑΕ</t>
  </si>
  <si>
    <t>ΤΖΕΖΜΗ</t>
  </si>
  <si>
    <t>ΠΑΠΑΚΩΝΣΤΑΝΤΙΝΟΥ</t>
  </si>
  <si>
    <t>ΑΧΙΛΛΕΑ</t>
  </si>
  <si>
    <t>ΤΡΕΛΛΗΣ</t>
  </si>
  <si>
    <t>ΒΑΓΕΝΑ</t>
  </si>
  <si>
    <t>ΚΑΨΑΛΗ</t>
  </si>
  <si>
    <t>ΑΠΟΡΡΙΠΤΕΤΑΙ</t>
  </si>
  <si>
    <t>ΛΟΓΟΙ ΑΠΟΡΡΙΨΗΣ</t>
  </si>
  <si>
    <t>ΚΟΙΝΩΝΙΚΑ ΚΡΙΤΗΡΙΑ α</t>
  </si>
  <si>
    <t>ΚΟΙΝΩΝΙΚΑ ΚΡΙΤΗΡΙΑ β</t>
  </si>
  <si>
    <t>ΚΟΙΝΩΝΙΚΑ ΚΡΙΤΗΡΙΑ γ</t>
  </si>
  <si>
    <t>ΠΡΟΣΩΡΙΝΟΣ ΠΙΝΑΚΑΣ ΚΑΤΑΤΑΞΗΣ ΑΝΑΠΛΗΡΩΤΩΝ ΕEΠ ΠΕ21 - ΛΟΓΟΘΕΡΑΠΕΥΤΩΝ ΓΙΑ ΤΟ ΣΧΟΛΙΚΟ ΕΤΟΣ 2018-2019</t>
  </si>
  <si>
    <t>ΠΡΟΣΩΡΙΝΟΣ ΠΙΝΑΚΑΣ ΚΑΤΑΤΑΞΗΣ ΑΝΑΠΛΗΡΩΤΩΝ ΕEΠ ΠΕ22 - ΕΠΑΓΓΕΛΜΑΤΙΚΩΝ ΣΥΜΒΟΥΛΩΝ ΓΙΑ ΤΟ ΣΧΟΛΙΚΟ ΕΤΟΣ 2018-2019</t>
  </si>
  <si>
    <t>ΠΡΟΣΩΡΙΝΟΣ ΠΙΝΑΚΑΣ ΚΑΤΑΤΑΞΗΣ ΑΝΑΠΛΗΡΩΤΩΝ ΕEΠ ΠΕ23 - ΨΥΧΟΛΟΓΩΝ ΓΙΑ ΤΟ ΣΧΟΛΙΚΟ ΕΤΟΣ 2018-2019</t>
  </si>
  <si>
    <t>ΠΡΟΣΩΡΙΝΟΣ ΠΙΝΑΚΑΣ ΚΑΤΑΤΑΞΗΣ ΑΝΑΠΛΗΡΩΤΩΝ ΕEΠ ΠΕ25 - ΣΧΟΛΙΚΩΝ ΝΟΣΗΛΕΥΤΩΝ ΓΙΑ ΤΟ ΣΧΟΛΙΚΟ ΕΤΟΣ 2018-2019</t>
  </si>
  <si>
    <t>ΠΡΟΣΩΡΙΝΟΣ ΠΙΝΑΚΑΣ ΚΑΤΑΤΑΞΗΣ ΑΝΑΠΛΗΡΩΤΩΝ ΕEΠ ΠΕ28 - ΦΥΣΙΚΟΘΕΡΑΠΕΥΤΩΝ ΓΙΑ ΤΟ ΣΧΟΛΙΚΟ ΕΤΟΣ 2018-2019</t>
  </si>
  <si>
    <t>ΠΡΟΣΩΡΙΝΟΣ ΠΙΝΑΚΑΣ ΚΑΤΑΤΑΞΗΣ ΑΝΑΠΛΗΡΩΤΩΝ ΕEΠ ΠΕ29 - ΕΡΓΟΘΕΡΑΠΕΥΤΩΝ ΓΙΑ ΤΟ ΣΧΟΛΙΚΟ ΕΤΟΣ 2018-2019</t>
  </si>
  <si>
    <t>ΠΡΟΣΩΡΙΝΟΣ ΠΙΝΑΚΑΣ ΚΑΤΑΤΑΞΗΣ ΑΝΑΠΛΗΡΩΤΩΝ ΕEΠ ΠΕ30 - ΚΟΙΝΩΝΙΚΩΝ ΛΕΙΤΟΥΡΓΩΝ ΓΙΑ ΤΟ ΣΧΟΛΙΚΟ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</si>
</sst>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1">
    <xf numFmtId="0" fontId="0" fillId="0" borderId="0" xfId="0" applyAlignment="1">
      <alignment/>
    </xf>
    <xf numFmtId="0" fontId="0" fillId="33" borderId="10" xfId="0" applyFill="1" applyBorder="1" applyAlignment="1">
      <alignment textRotation="90" wrapText="1"/>
    </xf>
    <xf numFmtId="0" fontId="0" fillId="34" borderId="11" xfId="0" applyFill="1" applyBorder="1" applyAlignment="1">
      <alignment textRotation="90" wrapText="1"/>
    </xf>
    <xf numFmtId="0" fontId="0" fillId="34" borderId="12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0" xfId="0" applyFill="1" applyBorder="1" applyAlignment="1">
      <alignment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ill="1" applyBorder="1" applyAlignment="1">
      <alignment textRotation="90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textRotation="90" wrapText="1"/>
    </xf>
    <xf numFmtId="0" fontId="0" fillId="33" borderId="24" xfId="0" applyFill="1" applyBorder="1" applyAlignment="1">
      <alignment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37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wrapText="1"/>
      <protection/>
    </xf>
    <xf numFmtId="0" fontId="0" fillId="38" borderId="29" xfId="0" applyFill="1" applyBorder="1" applyAlignment="1" applyProtection="1">
      <alignment/>
      <protection locked="0"/>
    </xf>
    <xf numFmtId="164" fontId="5" fillId="38" borderId="12" xfId="0" applyNumberFormat="1" applyFont="1" applyFill="1" applyBorder="1" applyAlignment="1" applyProtection="1">
      <alignment/>
      <protection locked="0"/>
    </xf>
    <xf numFmtId="0" fontId="5" fillId="38" borderId="12" xfId="0" applyFont="1" applyFill="1" applyBorder="1" applyAlignment="1" applyProtection="1">
      <alignment/>
      <protection locked="0"/>
    </xf>
    <xf numFmtId="14" fontId="5" fillId="38" borderId="12" xfId="0" applyNumberFormat="1" applyFont="1" applyFill="1" applyBorder="1" applyAlignment="1" applyProtection="1">
      <alignment/>
      <protection locked="0"/>
    </xf>
    <xf numFmtId="2" fontId="5" fillId="38" borderId="12" xfId="0" applyNumberFormat="1" applyFont="1" applyFill="1" applyBorder="1" applyAlignment="1" applyProtection="1">
      <alignment horizontal="center"/>
      <protection locked="0"/>
    </xf>
    <xf numFmtId="0" fontId="5" fillId="38" borderId="12" xfId="0" applyFont="1" applyFill="1" applyBorder="1" applyAlignment="1" applyProtection="1">
      <alignment/>
      <protection locked="0"/>
    </xf>
    <xf numFmtId="0" fontId="5" fillId="38" borderId="12" xfId="0" applyFont="1" applyFill="1" applyBorder="1" applyAlignment="1" applyProtection="1">
      <alignment horizontal="center"/>
      <protection locked="0"/>
    </xf>
    <xf numFmtId="2" fontId="0" fillId="38" borderId="12" xfId="0" applyNumberFormat="1" applyFill="1" applyBorder="1" applyAlignment="1">
      <alignment wrapText="1"/>
    </xf>
    <xf numFmtId="2" fontId="0" fillId="38" borderId="12" xfId="0" applyNumberFormat="1" applyFill="1" applyBorder="1" applyAlignment="1">
      <alignment/>
    </xf>
    <xf numFmtId="0" fontId="0" fillId="38" borderId="29" xfId="0" applyFill="1" applyBorder="1" applyAlignment="1" applyProtection="1">
      <alignment wrapText="1"/>
      <protection/>
    </xf>
    <xf numFmtId="164" fontId="5" fillId="38" borderId="29" xfId="0" applyNumberFormat="1" applyFont="1" applyFill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/>
      <protection locked="0"/>
    </xf>
    <xf numFmtId="14" fontId="5" fillId="38" borderId="29" xfId="0" applyNumberFormat="1" applyFont="1" applyFill="1" applyBorder="1" applyAlignment="1" applyProtection="1">
      <alignment/>
      <protection locked="0"/>
    </xf>
    <xf numFmtId="2" fontId="5" fillId="38" borderId="29" xfId="0" applyNumberFormat="1" applyFont="1" applyFill="1" applyBorder="1" applyAlignment="1" applyProtection="1">
      <alignment horizontal="center"/>
      <protection locked="0"/>
    </xf>
    <xf numFmtId="0" fontId="5" fillId="38" borderId="29" xfId="0" applyFont="1" applyFill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 horizontal="center"/>
      <protection locked="0"/>
    </xf>
    <xf numFmtId="2" fontId="0" fillId="38" borderId="29" xfId="0" applyNumberFormat="1" applyFill="1" applyBorder="1" applyAlignment="1">
      <alignment wrapText="1"/>
    </xf>
    <xf numFmtId="2" fontId="0" fillId="38" borderId="29" xfId="0" applyNumberFormat="1" applyFill="1" applyBorder="1" applyAlignment="1">
      <alignment/>
    </xf>
    <xf numFmtId="0" fontId="0" fillId="38" borderId="12" xfId="0" applyFill="1" applyBorder="1" applyAlignment="1">
      <alignment/>
    </xf>
    <xf numFmtId="14" fontId="0" fillId="38" borderId="12" xfId="0" applyNumberFormat="1" applyFill="1" applyBorder="1" applyAlignment="1" applyProtection="1">
      <alignment/>
      <protection locked="0"/>
    </xf>
    <xf numFmtId="2" fontId="0" fillId="38" borderId="12" xfId="0" applyNumberForma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 horizontal="center"/>
      <protection locked="0"/>
    </xf>
    <xf numFmtId="0" fontId="5" fillId="38" borderId="30" xfId="0" applyFont="1" applyFill="1" applyBorder="1" applyAlignment="1" applyProtection="1">
      <alignment/>
      <protection locked="0"/>
    </xf>
    <xf numFmtId="14" fontId="5" fillId="38" borderId="30" xfId="0" applyNumberFormat="1" applyFont="1" applyFill="1" applyBorder="1" applyAlignment="1" applyProtection="1">
      <alignment/>
      <protection locked="0"/>
    </xf>
    <xf numFmtId="0" fontId="5" fillId="38" borderId="30" xfId="0" applyFont="1" applyFill="1" applyBorder="1" applyAlignment="1" applyProtection="1">
      <alignment horizontal="center"/>
      <protection locked="0"/>
    </xf>
    <xf numFmtId="0" fontId="5" fillId="38" borderId="30" xfId="0" applyFont="1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 wrapText="1"/>
      <protection/>
    </xf>
    <xf numFmtId="0" fontId="0" fillId="38" borderId="30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 horizontal="center"/>
      <protection locked="0"/>
    </xf>
    <xf numFmtId="2" fontId="0" fillId="38" borderId="30" xfId="0" applyNumberFormat="1" applyFill="1" applyBorder="1" applyAlignment="1">
      <alignment wrapText="1"/>
    </xf>
    <xf numFmtId="2" fontId="0" fillId="38" borderId="30" xfId="0" applyNumberFormat="1" applyFill="1" applyBorder="1" applyAlignment="1">
      <alignment/>
    </xf>
    <xf numFmtId="0" fontId="5" fillId="38" borderId="12" xfId="0" applyFont="1" applyFill="1" applyBorder="1" applyAlignment="1" applyProtection="1">
      <alignment wrapText="1"/>
      <protection locked="0"/>
    </xf>
    <xf numFmtId="2" fontId="5" fillId="38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" fontId="0" fillId="0" borderId="28" xfId="0" applyNumberFormat="1" applyFill="1" applyBorder="1" applyAlignment="1">
      <alignment wrapText="1"/>
    </xf>
    <xf numFmtId="2" fontId="0" fillId="0" borderId="28" xfId="0" applyNumberFormat="1" applyFill="1" applyBorder="1" applyAlignment="1">
      <alignment/>
    </xf>
    <xf numFmtId="2" fontId="5" fillId="38" borderId="30" xfId="0" applyNumberFormat="1" applyFont="1" applyFill="1" applyBorder="1" applyAlignment="1" applyProtection="1">
      <alignment horizontal="center"/>
      <protection locked="0"/>
    </xf>
    <xf numFmtId="0" fontId="0" fillId="38" borderId="30" xfId="0" applyFill="1" applyBorder="1" applyAlignment="1">
      <alignment/>
    </xf>
    <xf numFmtId="14" fontId="0" fillId="38" borderId="30" xfId="0" applyNumberForma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14" fontId="0" fillId="38" borderId="12" xfId="0" applyNumberFormat="1" applyFont="1" applyFill="1" applyBorder="1" applyAlignment="1" applyProtection="1">
      <alignment/>
      <protection locked="0"/>
    </xf>
    <xf numFmtId="2" fontId="0" fillId="38" borderId="12" xfId="0" applyNumberFormat="1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 horizontal="center" wrapText="1"/>
      <protection locked="0"/>
    </xf>
    <xf numFmtId="0" fontId="0" fillId="38" borderId="12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wrapText="1"/>
      <protection locked="0"/>
    </xf>
    <xf numFmtId="2" fontId="0" fillId="38" borderId="28" xfId="0" applyNumberFormat="1" applyFill="1" applyBorder="1" applyAlignment="1">
      <alignment wrapText="1"/>
    </xf>
    <xf numFmtId="2" fontId="0" fillId="38" borderId="28" xfId="0" applyNumberFormat="1" applyFill="1" applyBorder="1" applyAlignment="1">
      <alignment/>
    </xf>
    <xf numFmtId="0" fontId="0" fillId="38" borderId="28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 wrapText="1"/>
      <protection/>
    </xf>
    <xf numFmtId="2" fontId="0" fillId="38" borderId="30" xfId="0" applyNumberFormat="1" applyFill="1" applyBorder="1" applyAlignment="1" applyProtection="1">
      <alignment horizontal="center"/>
      <protection locked="0"/>
    </xf>
    <xf numFmtId="0" fontId="0" fillId="38" borderId="28" xfId="0" applyFill="1" applyBorder="1" applyAlignment="1">
      <alignment/>
    </xf>
    <xf numFmtId="14" fontId="0" fillId="38" borderId="28" xfId="0" applyNumberFormat="1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 horizontal="center"/>
      <protection locked="0"/>
    </xf>
    <xf numFmtId="2" fontId="0" fillId="38" borderId="28" xfId="0" applyNumberFormat="1" applyFill="1" applyBorder="1" applyAlignment="1" applyProtection="1">
      <alignment horizontal="center"/>
      <protection locked="0"/>
    </xf>
    <xf numFmtId="0" fontId="5" fillId="38" borderId="12" xfId="0" applyFont="1" applyFill="1" applyBorder="1" applyAlignment="1" applyProtection="1">
      <alignment horizontal="center" wrapText="1"/>
      <protection locked="0"/>
    </xf>
    <xf numFmtId="14" fontId="0" fillId="38" borderId="29" xfId="0" applyNumberFormat="1" applyFill="1" applyBorder="1" applyAlignment="1" applyProtection="1">
      <alignment/>
      <protection locked="0"/>
    </xf>
    <xf numFmtId="0" fontId="0" fillId="38" borderId="29" xfId="0" applyFill="1" applyBorder="1" applyAlignment="1" applyProtection="1">
      <alignment horizontal="center"/>
      <protection locked="0"/>
    </xf>
    <xf numFmtId="0" fontId="0" fillId="38" borderId="29" xfId="0" applyFill="1" applyBorder="1" applyAlignment="1" applyProtection="1">
      <alignment/>
      <protection locked="0"/>
    </xf>
    <xf numFmtId="0" fontId="0" fillId="38" borderId="29" xfId="0" applyFill="1" applyBorder="1" applyAlignment="1">
      <alignment/>
    </xf>
    <xf numFmtId="0" fontId="5" fillId="38" borderId="28" xfId="0" applyFont="1" applyFill="1" applyBorder="1" applyAlignment="1" applyProtection="1">
      <alignment/>
      <protection locked="0"/>
    </xf>
    <xf numFmtId="14" fontId="5" fillId="38" borderId="28" xfId="0" applyNumberFormat="1" applyFont="1" applyFill="1" applyBorder="1" applyAlignment="1" applyProtection="1">
      <alignment/>
      <protection locked="0"/>
    </xf>
    <xf numFmtId="2" fontId="5" fillId="38" borderId="28" xfId="0" applyNumberFormat="1" applyFont="1" applyFill="1" applyBorder="1" applyAlignment="1" applyProtection="1">
      <alignment horizontal="center"/>
      <protection locked="0"/>
    </xf>
    <xf numFmtId="0" fontId="5" fillId="38" borderId="28" xfId="0" applyFont="1" applyFill="1" applyBorder="1" applyAlignment="1" applyProtection="1">
      <alignment/>
      <protection locked="0"/>
    </xf>
    <xf numFmtId="0" fontId="5" fillId="38" borderId="28" xfId="0" applyFont="1" applyFill="1" applyBorder="1" applyAlignment="1" applyProtection="1">
      <alignment horizontal="center"/>
      <protection locked="0"/>
    </xf>
    <xf numFmtId="0" fontId="0" fillId="38" borderId="31" xfId="0" applyFill="1" applyBorder="1" applyAlignment="1" applyProtection="1">
      <alignment/>
      <protection locked="0"/>
    </xf>
    <xf numFmtId="2" fontId="0" fillId="38" borderId="31" xfId="0" applyNumberFormat="1" applyFill="1" applyBorder="1" applyAlignment="1">
      <alignment wrapText="1"/>
    </xf>
    <xf numFmtId="2" fontId="0" fillId="38" borderId="31" xfId="0" applyNumberFormat="1" applyFill="1" applyBorder="1" applyAlignment="1">
      <alignment/>
    </xf>
    <xf numFmtId="2" fontId="0" fillId="38" borderId="29" xfId="0" applyNumberFormat="1" applyFill="1" applyBorder="1" applyAlignment="1" applyProtection="1">
      <alignment horizontal="center"/>
      <protection locked="0"/>
    </xf>
    <xf numFmtId="0" fontId="5" fillId="38" borderId="29" xfId="0" applyFont="1" applyFill="1" applyBorder="1" applyAlignment="1" applyProtection="1">
      <alignment wrapText="1"/>
      <protection locked="0"/>
    </xf>
    <xf numFmtId="2" fontId="5" fillId="38" borderId="29" xfId="0" applyNumberFormat="1" applyFont="1" applyFill="1" applyBorder="1" applyAlignment="1" applyProtection="1">
      <alignment horizontal="center" wrapText="1"/>
      <protection locked="0"/>
    </xf>
    <xf numFmtId="0" fontId="0" fillId="38" borderId="32" xfId="0" applyFill="1" applyBorder="1" applyAlignment="1" applyProtection="1">
      <alignment/>
      <protection locked="0"/>
    </xf>
    <xf numFmtId="2" fontId="0" fillId="38" borderId="32" xfId="0" applyNumberFormat="1" applyFill="1" applyBorder="1" applyAlignment="1">
      <alignment wrapText="1"/>
    </xf>
    <xf numFmtId="2" fontId="0" fillId="38" borderId="32" xfId="0" applyNumberFormat="1" applyFill="1" applyBorder="1" applyAlignment="1">
      <alignment/>
    </xf>
    <xf numFmtId="0" fontId="0" fillId="38" borderId="32" xfId="0" applyFill="1" applyBorder="1" applyAlignment="1">
      <alignment/>
    </xf>
    <xf numFmtId="14" fontId="0" fillId="38" borderId="32" xfId="0" applyNumberFormat="1" applyFill="1" applyBorder="1" applyAlignment="1" applyProtection="1">
      <alignment/>
      <protection locked="0"/>
    </xf>
    <xf numFmtId="0" fontId="0" fillId="38" borderId="32" xfId="0" applyFill="1" applyBorder="1" applyAlignment="1" applyProtection="1">
      <alignment horizontal="center"/>
      <protection locked="0"/>
    </xf>
    <xf numFmtId="0" fontId="0" fillId="38" borderId="32" xfId="0" applyFill="1" applyBorder="1" applyAlignment="1" applyProtection="1">
      <alignment/>
      <protection locked="0"/>
    </xf>
    <xf numFmtId="0" fontId="0" fillId="38" borderId="33" xfId="0" applyFill="1" applyBorder="1" applyAlignment="1">
      <alignment/>
    </xf>
    <xf numFmtId="0" fontId="0" fillId="38" borderId="33" xfId="0" applyFill="1" applyBorder="1" applyAlignment="1" applyProtection="1">
      <alignment/>
      <protection locked="0"/>
    </xf>
    <xf numFmtId="14" fontId="0" fillId="38" borderId="33" xfId="0" applyNumberFormat="1" applyFill="1" applyBorder="1" applyAlignment="1" applyProtection="1">
      <alignment/>
      <protection locked="0"/>
    </xf>
    <xf numFmtId="0" fontId="0" fillId="38" borderId="33" xfId="0" applyFill="1" applyBorder="1" applyAlignment="1" applyProtection="1">
      <alignment horizontal="center"/>
      <protection locked="0"/>
    </xf>
    <xf numFmtId="0" fontId="0" fillId="38" borderId="33" xfId="0" applyFill="1" applyBorder="1" applyAlignment="1" applyProtection="1">
      <alignment/>
      <protection locked="0"/>
    </xf>
    <xf numFmtId="2" fontId="0" fillId="38" borderId="33" xfId="0" applyNumberFormat="1" applyFill="1" applyBorder="1" applyAlignment="1">
      <alignment/>
    </xf>
    <xf numFmtId="14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14" fontId="5" fillId="0" borderId="29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2" fontId="0" fillId="0" borderId="29" xfId="0" applyNumberFormat="1" applyFill="1" applyBorder="1" applyAlignment="1">
      <alignment wrapText="1"/>
    </xf>
    <xf numFmtId="2" fontId="0" fillId="0" borderId="29" xfId="0" applyNumberFormat="1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wrapText="1"/>
      <protection/>
    </xf>
    <xf numFmtId="164" fontId="5" fillId="0" borderId="28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28" xfId="0" applyNumberFormat="1" applyFont="1" applyFill="1" applyBorder="1" applyAlignment="1" applyProtection="1">
      <alignment/>
      <protection locked="0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14" fontId="0" fillId="0" borderId="29" xfId="0" applyNumberFormat="1" applyFill="1" applyBorder="1" applyAlignment="1" applyProtection="1">
      <alignment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/>
    </xf>
    <xf numFmtId="14" fontId="0" fillId="0" borderId="28" xfId="0" applyNumberFormat="1" applyFill="1" applyBorder="1" applyAlignment="1" applyProtection="1">
      <alignment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/>
      <protection locked="0"/>
    </xf>
    <xf numFmtId="2" fontId="5" fillId="0" borderId="29" xfId="0" applyNumberFormat="1" applyFont="1" applyFill="1" applyBorder="1" applyAlignment="1" applyProtection="1">
      <alignment horizontal="center"/>
      <protection locked="0"/>
    </xf>
    <xf numFmtId="0" fontId="5" fillId="38" borderId="28" xfId="0" applyFont="1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14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2" fontId="0" fillId="0" borderId="31" xfId="0" applyNumberFormat="1" applyFill="1" applyBorder="1" applyAlignment="1">
      <alignment wrapText="1"/>
    </xf>
    <xf numFmtId="2" fontId="0" fillId="0" borderId="31" xfId="0" applyNumberForma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7" borderId="28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textRotation="90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8" borderId="28" xfId="0" applyFont="1" applyFill="1" applyBorder="1" applyAlignment="1" applyProtection="1">
      <alignment wrapText="1"/>
      <protection locked="0"/>
    </xf>
    <xf numFmtId="2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/>
    </xf>
    <xf numFmtId="164" fontId="2" fillId="0" borderId="34" xfId="0" applyNumberFormat="1" applyFont="1" applyBorder="1" applyAlignment="1" applyProtection="1">
      <alignment horizontal="center"/>
      <protection locked="0"/>
    </xf>
    <xf numFmtId="164" fontId="3" fillId="0" borderId="34" xfId="0" applyNumberFormat="1" applyFont="1" applyBorder="1" applyAlignment="1" applyProtection="1">
      <alignment horizontal="left"/>
      <protection/>
    </xf>
    <xf numFmtId="164" fontId="2" fillId="0" borderId="34" xfId="0" applyNumberFormat="1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left"/>
      <protection/>
    </xf>
    <xf numFmtId="0" fontId="5" fillId="38" borderId="29" xfId="0" applyFont="1" applyFill="1" applyBorder="1" applyAlignment="1" applyProtection="1">
      <alignment horizontal="left"/>
      <protection locked="0"/>
    </xf>
    <xf numFmtId="0" fontId="0" fillId="38" borderId="31" xfId="0" applyFill="1" applyBorder="1" applyAlignment="1">
      <alignment/>
    </xf>
    <xf numFmtId="14" fontId="0" fillId="38" borderId="31" xfId="0" applyNumberFormat="1" applyFill="1" applyBorder="1" applyAlignment="1" applyProtection="1">
      <alignment/>
      <protection locked="0"/>
    </xf>
    <xf numFmtId="2" fontId="0" fillId="38" borderId="31" xfId="0" applyNumberFormat="1" applyFill="1" applyBorder="1" applyAlignment="1" applyProtection="1">
      <alignment horizontal="center"/>
      <protection locked="0"/>
    </xf>
    <xf numFmtId="0" fontId="0" fillId="38" borderId="31" xfId="0" applyFill="1" applyBorder="1" applyAlignment="1" applyProtection="1">
      <alignment/>
      <protection locked="0"/>
    </xf>
    <xf numFmtId="0" fontId="0" fillId="38" borderId="31" xfId="0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4" fontId="5" fillId="0" borderId="12" xfId="0" applyNumberFormat="1" applyFont="1" applyBorder="1" applyAlignment="1" applyProtection="1">
      <alignment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 vertical="center" wrapText="1"/>
      <protection/>
    </xf>
    <xf numFmtId="0" fontId="0" fillId="39" borderId="12" xfId="0" applyFill="1" applyBorder="1" applyAlignment="1" applyProtection="1">
      <alignment vertical="center" textRotation="90" wrapText="1"/>
      <protection/>
    </xf>
    <xf numFmtId="0" fontId="0" fillId="39" borderId="12" xfId="0" applyFill="1" applyBorder="1" applyAlignment="1" applyProtection="1">
      <alignment vertical="center" wrapText="1"/>
      <protection/>
    </xf>
    <xf numFmtId="0" fontId="0" fillId="40" borderId="12" xfId="0" applyFill="1" applyBorder="1" applyAlignment="1" applyProtection="1">
      <alignment vertical="center" textRotation="90" wrapText="1"/>
      <protection/>
    </xf>
    <xf numFmtId="0" fontId="0" fillId="41" borderId="12" xfId="0" applyFill="1" applyBorder="1" applyAlignment="1" applyProtection="1">
      <alignment horizontal="center" vertical="center" textRotation="90" wrapText="1"/>
      <protection/>
    </xf>
    <xf numFmtId="0" fontId="0" fillId="42" borderId="12" xfId="0" applyFill="1" applyBorder="1" applyAlignment="1" applyProtection="1">
      <alignment vertical="center" textRotation="90" wrapText="1"/>
      <protection/>
    </xf>
    <xf numFmtId="0" fontId="0" fillId="43" borderId="12" xfId="0" applyFill="1" applyBorder="1" applyAlignment="1" applyProtection="1">
      <alignment vertical="center" textRotation="90" wrapText="1"/>
      <protection/>
    </xf>
    <xf numFmtId="0" fontId="4" fillId="44" borderId="12" xfId="0" applyFont="1" applyFill="1" applyBorder="1" applyAlignment="1" applyProtection="1">
      <alignment vertical="center" textRotation="90" wrapText="1"/>
      <protection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0" fillId="44" borderId="12" xfId="0" applyFill="1" applyBorder="1" applyAlignment="1" applyProtection="1">
      <alignment horizontal="center" vertical="center" textRotation="90"/>
      <protection locked="0"/>
    </xf>
    <xf numFmtId="0" fontId="7" fillId="44" borderId="12" xfId="0" applyFont="1" applyFill="1" applyBorder="1" applyAlignment="1" applyProtection="1">
      <alignment horizontal="center" vertical="center" textRotation="255"/>
      <protection locked="0"/>
    </xf>
    <xf numFmtId="0" fontId="0" fillId="45" borderId="12" xfId="0" applyFill="1" applyBorder="1" applyAlignment="1" applyProtection="1">
      <alignment vertical="center" wrapText="1"/>
      <protection/>
    </xf>
    <xf numFmtId="2" fontId="5" fillId="38" borderId="28" xfId="0" applyNumberFormat="1" applyFont="1" applyFill="1" applyBorder="1" applyAlignment="1" applyProtection="1">
      <alignment horizontal="center" wrapText="1"/>
      <protection locked="0"/>
    </xf>
    <xf numFmtId="14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2" fontId="0" fillId="38" borderId="33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43" borderId="12" xfId="0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4" fillId="40" borderId="12" xfId="0" applyFont="1" applyFill="1" applyBorder="1" applyAlignment="1" applyProtection="1">
      <alignment horizontal="center" vertical="center"/>
      <protection/>
    </xf>
    <xf numFmtId="0" fontId="4" fillId="41" borderId="12" xfId="0" applyFont="1" applyFill="1" applyBorder="1" applyAlignment="1" applyProtection="1">
      <alignment horizontal="center" vertical="center"/>
      <protection/>
    </xf>
    <xf numFmtId="0" fontId="4" fillId="42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66675</xdr:rowOff>
    </xdr:from>
    <xdr:to>
      <xdr:col>1</xdr:col>
      <xdr:colOff>381000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1</xdr:col>
      <xdr:colOff>447675</xdr:colOff>
      <xdr:row>2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361950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1</xdr:col>
      <xdr:colOff>495300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1</xdr:col>
      <xdr:colOff>495300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1</xdr:col>
      <xdr:colOff>466725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1</xdr:col>
      <xdr:colOff>561975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3" width="10.28125" style="0" bestFit="1" customWidth="1"/>
    <col min="4" max="4" width="15.00390625" style="0" bestFit="1" customWidth="1"/>
    <col min="5" max="5" width="3.8515625" style="0" bestFit="1" customWidth="1"/>
    <col min="6" max="6" width="8.28125" style="0" customWidth="1"/>
    <col min="7" max="7" width="21.00390625" style="0" bestFit="1" customWidth="1"/>
    <col min="8" max="8" width="15.00390625" style="0" bestFit="1" customWidth="1"/>
    <col min="9" max="9" width="3.7109375" style="0" bestFit="1" customWidth="1"/>
    <col min="10" max="10" width="15.00390625" style="0" bestFit="1" customWidth="1"/>
    <col min="11" max="11" width="18.140625" style="0" bestFit="1" customWidth="1"/>
    <col min="12" max="12" width="4.28125" style="0" bestFit="1" customWidth="1"/>
    <col min="13" max="15" width="6.57421875" style="0" bestFit="1" customWidth="1"/>
    <col min="16" max="18" width="3.7109375" style="0" bestFit="1" customWidth="1"/>
    <col min="19" max="19" width="13.140625" style="0" bestFit="1" customWidth="1"/>
    <col min="20" max="20" width="14.00390625" style="0" customWidth="1"/>
    <col min="21" max="21" width="14.421875" style="0" bestFit="1" customWidth="1"/>
  </cols>
  <sheetData>
    <row r="1" spans="2:21" ht="305.25" thickBot="1">
      <c r="B1" s="1" t="s">
        <v>47</v>
      </c>
      <c r="C1" s="1" t="s">
        <v>34</v>
      </c>
      <c r="D1" s="21" t="s">
        <v>60</v>
      </c>
      <c r="E1" s="21" t="s">
        <v>75</v>
      </c>
      <c r="F1" s="1" t="s">
        <v>35</v>
      </c>
      <c r="G1" s="19" t="s">
        <v>0</v>
      </c>
      <c r="H1" s="24" t="s">
        <v>1</v>
      </c>
      <c r="I1" s="25" t="s">
        <v>2</v>
      </c>
      <c r="J1" s="14" t="s">
        <v>53</v>
      </c>
      <c r="K1" s="16" t="s">
        <v>32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3" t="s">
        <v>56</v>
      </c>
      <c r="U1" s="28" t="s">
        <v>80</v>
      </c>
    </row>
    <row r="2" spans="2:21" ht="15.75" thickBot="1">
      <c r="B2" s="4" t="s">
        <v>48</v>
      </c>
      <c r="C2" s="4" t="s">
        <v>79</v>
      </c>
      <c r="D2" s="20" t="s">
        <v>59</v>
      </c>
      <c r="E2" s="20" t="s">
        <v>76</v>
      </c>
      <c r="F2" s="12" t="s">
        <v>43</v>
      </c>
      <c r="G2" s="22" t="s">
        <v>11</v>
      </c>
      <c r="H2" s="22" t="s">
        <v>12</v>
      </c>
      <c r="I2" s="26"/>
      <c r="J2" s="10" t="s">
        <v>54</v>
      </c>
      <c r="K2" s="17" t="s">
        <v>66</v>
      </c>
      <c r="L2" s="5" t="s">
        <v>12</v>
      </c>
      <c r="M2" s="5"/>
      <c r="N2" s="5"/>
      <c r="O2" s="5"/>
      <c r="P2" s="5"/>
      <c r="Q2" s="5"/>
      <c r="R2" s="5"/>
      <c r="S2" s="4" t="s">
        <v>29</v>
      </c>
      <c r="T2" s="27"/>
      <c r="U2" s="20" t="s">
        <v>81</v>
      </c>
    </row>
    <row r="3" spans="2:21" ht="15.75" thickBot="1">
      <c r="B3" s="6" t="s">
        <v>49</v>
      </c>
      <c r="C3" s="4" t="s">
        <v>36</v>
      </c>
      <c r="D3" s="6" t="s">
        <v>15</v>
      </c>
      <c r="E3" s="6" t="s">
        <v>77</v>
      </c>
      <c r="G3" s="23" t="s">
        <v>13</v>
      </c>
      <c r="H3" s="27" t="s">
        <v>14</v>
      </c>
      <c r="I3" s="11"/>
      <c r="J3" s="15" t="s">
        <v>55</v>
      </c>
      <c r="K3" s="18" t="s">
        <v>68</v>
      </c>
      <c r="L3" s="7" t="s">
        <v>14</v>
      </c>
      <c r="M3" s="7"/>
      <c r="N3" s="7"/>
      <c r="O3" s="7"/>
      <c r="P3" s="7"/>
      <c r="Q3" s="7"/>
      <c r="R3" s="7"/>
      <c r="S3" s="4" t="s">
        <v>30</v>
      </c>
      <c r="U3" s="4" t="s">
        <v>82</v>
      </c>
    </row>
    <row r="4" spans="3:21" ht="15.75" thickBot="1">
      <c r="C4" s="4" t="s">
        <v>37</v>
      </c>
      <c r="H4" s="23" t="s">
        <v>15</v>
      </c>
      <c r="I4" s="12"/>
      <c r="J4" s="5"/>
      <c r="K4" s="5"/>
      <c r="S4" s="6" t="s">
        <v>31</v>
      </c>
      <c r="U4" s="6" t="s">
        <v>83</v>
      </c>
    </row>
    <row r="5" spans="3:11" ht="15">
      <c r="C5" s="4" t="s">
        <v>38</v>
      </c>
      <c r="K5" s="10"/>
    </row>
    <row r="6" ht="15">
      <c r="C6" s="4" t="s">
        <v>39</v>
      </c>
    </row>
    <row r="7" ht="15">
      <c r="C7" s="4" t="s">
        <v>40</v>
      </c>
    </row>
    <row r="8" ht="15">
      <c r="C8" s="4" t="s">
        <v>41</v>
      </c>
    </row>
    <row r="9" ht="15">
      <c r="C9" s="4" t="s">
        <v>42</v>
      </c>
    </row>
    <row r="10" ht="15">
      <c r="C10" s="4" t="s">
        <v>44</v>
      </c>
    </row>
    <row r="11" ht="15">
      <c r="C11" s="4" t="s">
        <v>45</v>
      </c>
    </row>
    <row r="12" ht="15.75" thickBot="1">
      <c r="C12" s="6" t="s">
        <v>46</v>
      </c>
    </row>
  </sheetData>
  <sheetProtection/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tabSelected="1" zoomScalePageLayoutView="0" workbookViewId="0" topLeftCell="A1">
      <selection activeCell="B10" sqref="B10"/>
    </sheetView>
  </sheetViews>
  <sheetFormatPr defaultColWidth="6.57421875" defaultRowHeight="15"/>
  <cols>
    <col min="1" max="1" width="6.00390625" style="0" customWidth="1"/>
    <col min="2" max="2" width="28.00390625" style="0" bestFit="1" customWidth="1"/>
    <col min="3" max="3" width="21.00390625" style="0" bestFit="1" customWidth="1"/>
    <col min="4" max="4" width="17.8515625" style="0" bestFit="1" customWidth="1"/>
    <col min="5" max="5" width="8.421875" style="0" customWidth="1"/>
    <col min="6" max="6" width="7.00390625" style="0" customWidth="1"/>
    <col min="7" max="7" width="15.00390625" style="0" bestFit="1" customWidth="1"/>
    <col min="8" max="8" width="6.57421875" style="0" customWidth="1"/>
    <col min="9" max="9" width="12.7109375" style="0" bestFit="1" customWidth="1"/>
    <col min="10" max="10" width="10.7109375" style="0" bestFit="1" customWidth="1"/>
    <col min="11" max="11" width="5.00390625" style="0" bestFit="1" customWidth="1"/>
    <col min="12" max="12" width="9.421875" style="0" bestFit="1" customWidth="1"/>
    <col min="13" max="13" width="12.28125" style="0" bestFit="1" customWidth="1"/>
    <col min="14" max="14" width="3.7109375" style="0" bestFit="1" customWidth="1"/>
    <col min="15" max="15" width="4.28125" style="0" bestFit="1" customWidth="1"/>
    <col min="16" max="18" width="6.57421875" style="0" customWidth="1"/>
    <col min="19" max="21" width="3.7109375" style="0" bestFit="1" customWidth="1"/>
    <col min="22" max="22" width="6.7109375" style="0" customWidth="1"/>
    <col min="23" max="23" width="7.421875" style="0" customWidth="1"/>
    <col min="24" max="24" width="4.57421875" style="0" bestFit="1" customWidth="1"/>
    <col min="25" max="26" width="9.421875" style="0" bestFit="1" customWidth="1"/>
    <col min="27" max="27" width="4.57421875" style="0" bestFit="1" customWidth="1"/>
    <col min="28" max="28" width="6.57421875" style="0" customWidth="1"/>
    <col min="29" max="29" width="5.57421875" style="0" bestFit="1" customWidth="1"/>
    <col min="30" max="33" width="4.57421875" style="0" bestFit="1" customWidth="1"/>
    <col min="34" max="34" width="5.57421875" style="0" bestFit="1" customWidth="1"/>
    <col min="35" max="35" width="14.421875" style="0" bestFit="1" customWidth="1"/>
    <col min="36" max="36" width="3.7109375" style="0" bestFit="1" customWidth="1"/>
    <col min="37" max="37" width="3.140625" style="0" bestFit="1" customWidth="1"/>
  </cols>
  <sheetData>
    <row r="1" spans="1:34" s="34" customFormat="1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s="34" customFormat="1" ht="15">
      <c r="A2" s="82"/>
      <c r="B2" s="82"/>
      <c r="C2" s="230" t="s">
        <v>798</v>
      </c>
      <c r="D2" s="231"/>
      <c r="E2" s="231"/>
      <c r="F2" s="231"/>
      <c r="G2" s="231"/>
      <c r="H2" s="231"/>
      <c r="I2" s="231"/>
      <c r="J2" s="232"/>
      <c r="K2" s="233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34" customFormat="1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34" customFormat="1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34" customFormat="1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34" customFormat="1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34" customFormat="1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34" customFormat="1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1" customFormat="1" ht="15" customHeight="1">
      <c r="A11" s="46">
        <v>1</v>
      </c>
      <c r="B11" s="65" t="s">
        <v>705</v>
      </c>
      <c r="C11" s="65" t="s">
        <v>112</v>
      </c>
      <c r="D11" s="41" t="s">
        <v>519</v>
      </c>
      <c r="E11" s="41" t="s">
        <v>79</v>
      </c>
      <c r="F11" s="41" t="s">
        <v>76</v>
      </c>
      <c r="G11" s="41" t="s">
        <v>15</v>
      </c>
      <c r="H11" s="41" t="s">
        <v>12</v>
      </c>
      <c r="I11" s="41" t="s">
        <v>11</v>
      </c>
      <c r="J11" s="66">
        <v>35619</v>
      </c>
      <c r="K11" s="69">
        <v>9.16</v>
      </c>
      <c r="L11" s="68"/>
      <c r="M11" s="68"/>
      <c r="N11" s="68"/>
      <c r="O11" s="68"/>
      <c r="P11" s="69">
        <v>1</v>
      </c>
      <c r="Q11" s="69">
        <v>1</v>
      </c>
      <c r="R11" s="69">
        <v>2</v>
      </c>
      <c r="S11" s="69">
        <v>5</v>
      </c>
      <c r="T11" s="69">
        <v>8</v>
      </c>
      <c r="U11" s="69">
        <v>13</v>
      </c>
      <c r="V11" s="68"/>
      <c r="W11" s="68"/>
      <c r="X11" s="54">
        <v>2.08</v>
      </c>
      <c r="Y11" s="54">
        <v>0</v>
      </c>
      <c r="Z11" s="54">
        <v>0</v>
      </c>
      <c r="AA11" s="54">
        <v>0</v>
      </c>
      <c r="AB11" s="54">
        <v>1</v>
      </c>
      <c r="AC11" s="54">
        <v>17</v>
      </c>
      <c r="AD11" s="55">
        <v>0</v>
      </c>
      <c r="AE11" s="55">
        <v>0</v>
      </c>
      <c r="AF11" s="55">
        <v>0</v>
      </c>
      <c r="AG11" s="55">
        <v>0</v>
      </c>
      <c r="AH11" s="55">
        <v>20.08</v>
      </c>
      <c r="AI11" s="41" t="s">
        <v>82</v>
      </c>
    </row>
    <row r="12" spans="1:35" s="105" customFormat="1" ht="15">
      <c r="A12" s="106">
        <v>2</v>
      </c>
      <c r="B12" s="118" t="s">
        <v>178</v>
      </c>
      <c r="C12" s="118" t="s">
        <v>93</v>
      </c>
      <c r="D12" s="118" t="s">
        <v>179</v>
      </c>
      <c r="E12" s="118" t="s">
        <v>79</v>
      </c>
      <c r="F12" s="118" t="s">
        <v>77</v>
      </c>
      <c r="G12" s="118" t="s">
        <v>59</v>
      </c>
      <c r="H12" s="118" t="s">
        <v>12</v>
      </c>
      <c r="I12" s="118" t="s">
        <v>11</v>
      </c>
      <c r="J12" s="119">
        <v>37188</v>
      </c>
      <c r="K12" s="120">
        <v>6.1</v>
      </c>
      <c r="L12" s="121"/>
      <c r="M12" s="121" t="s">
        <v>12</v>
      </c>
      <c r="N12" s="121"/>
      <c r="O12" s="121"/>
      <c r="P12" s="122"/>
      <c r="Q12" s="122"/>
      <c r="R12" s="122"/>
      <c r="S12" s="122">
        <v>2</v>
      </c>
      <c r="T12" s="122">
        <v>8</v>
      </c>
      <c r="U12" s="122">
        <v>19</v>
      </c>
      <c r="V12" s="121"/>
      <c r="W12" s="121"/>
      <c r="X12" s="103">
        <v>0.55</v>
      </c>
      <c r="Y12" s="103">
        <v>4</v>
      </c>
      <c r="Z12" s="103">
        <v>0</v>
      </c>
      <c r="AA12" s="103">
        <v>4</v>
      </c>
      <c r="AB12" s="103">
        <v>0</v>
      </c>
      <c r="AC12" s="103">
        <v>8.25</v>
      </c>
      <c r="AD12" s="104">
        <v>0</v>
      </c>
      <c r="AE12" s="104">
        <v>0</v>
      </c>
      <c r="AF12" s="104">
        <v>3</v>
      </c>
      <c r="AG12" s="104">
        <v>3</v>
      </c>
      <c r="AH12" s="104">
        <v>15.8</v>
      </c>
      <c r="AI12" s="105" t="s">
        <v>82</v>
      </c>
    </row>
    <row r="13" spans="1:35" s="41" customFormat="1" ht="15">
      <c r="A13" s="46">
        <v>3</v>
      </c>
      <c r="B13" s="49" t="s">
        <v>209</v>
      </c>
      <c r="C13" s="49" t="s">
        <v>195</v>
      </c>
      <c r="D13" s="49" t="s">
        <v>108</v>
      </c>
      <c r="E13" s="49" t="s">
        <v>79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38463</v>
      </c>
      <c r="K13" s="51">
        <v>8.24</v>
      </c>
      <c r="L13" s="52"/>
      <c r="M13" s="52"/>
      <c r="N13" s="52"/>
      <c r="O13" s="52" t="s">
        <v>12</v>
      </c>
      <c r="P13" s="53">
        <v>8</v>
      </c>
      <c r="Q13" s="53">
        <v>0</v>
      </c>
      <c r="R13" s="53">
        <v>10</v>
      </c>
      <c r="S13" s="53">
        <v>2</v>
      </c>
      <c r="T13" s="53">
        <v>8</v>
      </c>
      <c r="U13" s="53">
        <v>14</v>
      </c>
      <c r="V13" s="52" t="s">
        <v>12</v>
      </c>
      <c r="W13" s="52"/>
      <c r="X13" s="54">
        <v>1.62</v>
      </c>
      <c r="Y13" s="54">
        <v>0</v>
      </c>
      <c r="Z13" s="54">
        <v>2</v>
      </c>
      <c r="AA13" s="54">
        <v>2</v>
      </c>
      <c r="AB13" s="54">
        <v>3</v>
      </c>
      <c r="AC13" s="54">
        <v>8</v>
      </c>
      <c r="AD13" s="55">
        <v>0</v>
      </c>
      <c r="AE13" s="55">
        <v>0</v>
      </c>
      <c r="AF13" s="55">
        <v>0</v>
      </c>
      <c r="AG13" s="55">
        <v>0</v>
      </c>
      <c r="AH13" s="55">
        <v>14.62</v>
      </c>
      <c r="AI13" s="41" t="s">
        <v>82</v>
      </c>
    </row>
    <row r="14" spans="1:35" s="41" customFormat="1" ht="15">
      <c r="A14" s="46">
        <v>4</v>
      </c>
      <c r="B14" s="49" t="s">
        <v>183</v>
      </c>
      <c r="C14" s="49" t="s">
        <v>184</v>
      </c>
      <c r="D14" s="49" t="s">
        <v>108</v>
      </c>
      <c r="E14" s="49" t="s">
        <v>79</v>
      </c>
      <c r="F14" s="49" t="s">
        <v>76</v>
      </c>
      <c r="G14" s="49" t="s">
        <v>15</v>
      </c>
      <c r="H14" s="49" t="s">
        <v>12</v>
      </c>
      <c r="I14" s="49" t="s">
        <v>11</v>
      </c>
      <c r="J14" s="50">
        <v>36123</v>
      </c>
      <c r="K14" s="51">
        <v>5.64</v>
      </c>
      <c r="L14" s="52"/>
      <c r="M14" s="52"/>
      <c r="N14" s="52"/>
      <c r="O14" s="52" t="s">
        <v>12</v>
      </c>
      <c r="P14" s="53"/>
      <c r="Q14" s="53"/>
      <c r="R14" s="53"/>
      <c r="S14" s="53">
        <v>3</v>
      </c>
      <c r="T14" s="53">
        <v>0</v>
      </c>
      <c r="U14" s="53">
        <v>16</v>
      </c>
      <c r="V14" s="52"/>
      <c r="W14" s="52"/>
      <c r="X14" s="54">
        <v>0.32</v>
      </c>
      <c r="Y14" s="54">
        <v>0</v>
      </c>
      <c r="Z14" s="54">
        <v>2</v>
      </c>
      <c r="AA14" s="54">
        <v>2</v>
      </c>
      <c r="AB14" s="54">
        <v>0</v>
      </c>
      <c r="AC14" s="54">
        <v>9.25</v>
      </c>
      <c r="AD14" s="55">
        <v>0</v>
      </c>
      <c r="AE14" s="55">
        <v>0</v>
      </c>
      <c r="AF14" s="55">
        <v>0</v>
      </c>
      <c r="AG14" s="55">
        <v>0</v>
      </c>
      <c r="AH14" s="55">
        <v>11.57</v>
      </c>
      <c r="AI14" s="41" t="s">
        <v>82</v>
      </c>
    </row>
    <row r="15" spans="1:35" s="41" customFormat="1" ht="15">
      <c r="A15" s="46">
        <v>5</v>
      </c>
      <c r="B15" s="49" t="s">
        <v>170</v>
      </c>
      <c r="C15" s="49" t="s">
        <v>167</v>
      </c>
      <c r="D15" s="49" t="s">
        <v>103</v>
      </c>
      <c r="E15" s="49" t="s">
        <v>79</v>
      </c>
      <c r="F15" s="49" t="s">
        <v>77</v>
      </c>
      <c r="G15" s="49" t="s">
        <v>59</v>
      </c>
      <c r="H15" s="49" t="s">
        <v>12</v>
      </c>
      <c r="I15" s="49" t="s">
        <v>11</v>
      </c>
      <c r="J15" s="50">
        <v>38819</v>
      </c>
      <c r="K15" s="51">
        <v>6.81</v>
      </c>
      <c r="L15" s="52"/>
      <c r="M15" s="52"/>
      <c r="N15" s="52"/>
      <c r="O15" s="52" t="s">
        <v>12</v>
      </c>
      <c r="P15" s="53">
        <v>2</v>
      </c>
      <c r="Q15" s="53">
        <v>0</v>
      </c>
      <c r="R15" s="53">
        <v>3</v>
      </c>
      <c r="S15" s="53">
        <v>1</v>
      </c>
      <c r="T15" s="53">
        <v>10</v>
      </c>
      <c r="U15" s="53">
        <v>2</v>
      </c>
      <c r="V15" s="52" t="s">
        <v>12</v>
      </c>
      <c r="W15" s="52"/>
      <c r="X15" s="54">
        <v>0.91</v>
      </c>
      <c r="Y15" s="54">
        <v>0</v>
      </c>
      <c r="Z15" s="54">
        <v>2</v>
      </c>
      <c r="AA15" s="54">
        <v>2</v>
      </c>
      <c r="AB15" s="54">
        <v>2</v>
      </c>
      <c r="AC15" s="54">
        <v>5.5</v>
      </c>
      <c r="AD15" s="55">
        <v>0</v>
      </c>
      <c r="AE15" s="55">
        <v>0</v>
      </c>
      <c r="AF15" s="55">
        <v>0</v>
      </c>
      <c r="AG15" s="55">
        <v>0</v>
      </c>
      <c r="AH15" s="55">
        <v>10.41</v>
      </c>
      <c r="AI15" s="41" t="s">
        <v>82</v>
      </c>
    </row>
    <row r="16" spans="1:35" s="47" customFormat="1" ht="15">
      <c r="A16" s="56">
        <v>6</v>
      </c>
      <c r="B16" s="58" t="s">
        <v>187</v>
      </c>
      <c r="C16" s="58" t="s">
        <v>188</v>
      </c>
      <c r="D16" s="58" t="s">
        <v>189</v>
      </c>
      <c r="E16" s="58" t="s">
        <v>79</v>
      </c>
      <c r="F16" s="58" t="s">
        <v>76</v>
      </c>
      <c r="G16" s="58" t="s">
        <v>15</v>
      </c>
      <c r="H16" s="58" t="s">
        <v>12</v>
      </c>
      <c r="I16" s="58" t="s">
        <v>11</v>
      </c>
      <c r="J16" s="59">
        <v>36586</v>
      </c>
      <c r="K16" s="60">
        <v>7.47</v>
      </c>
      <c r="L16" s="61"/>
      <c r="M16" s="61"/>
      <c r="N16" s="61"/>
      <c r="O16" s="61"/>
      <c r="P16" s="62"/>
      <c r="Q16" s="62"/>
      <c r="R16" s="62"/>
      <c r="S16" s="62">
        <v>2</v>
      </c>
      <c r="T16" s="62">
        <v>9</v>
      </c>
      <c r="U16" s="62">
        <v>12</v>
      </c>
      <c r="V16" s="61" t="s">
        <v>12</v>
      </c>
      <c r="W16" s="61"/>
      <c r="X16" s="63">
        <v>1.24</v>
      </c>
      <c r="Y16" s="63">
        <v>0</v>
      </c>
      <c r="Z16" s="63">
        <v>0</v>
      </c>
      <c r="AA16" s="63">
        <v>0</v>
      </c>
      <c r="AB16" s="63">
        <v>0</v>
      </c>
      <c r="AC16" s="63">
        <v>8.25</v>
      </c>
      <c r="AD16" s="64">
        <v>0</v>
      </c>
      <c r="AE16" s="64">
        <v>0</v>
      </c>
      <c r="AF16" s="64">
        <v>0</v>
      </c>
      <c r="AG16" s="64">
        <v>0</v>
      </c>
      <c r="AH16" s="64">
        <v>9.49</v>
      </c>
      <c r="AI16" s="47" t="s">
        <v>82</v>
      </c>
    </row>
    <row r="17" spans="1:35" s="41" customFormat="1" ht="15">
      <c r="A17" s="46">
        <v>7</v>
      </c>
      <c r="B17" s="49" t="s">
        <v>175</v>
      </c>
      <c r="C17" s="49" t="s">
        <v>176</v>
      </c>
      <c r="D17" s="49" t="s">
        <v>177</v>
      </c>
      <c r="E17" s="49" t="s">
        <v>79</v>
      </c>
      <c r="F17" s="49" t="s">
        <v>76</v>
      </c>
      <c r="G17" s="49" t="s">
        <v>15</v>
      </c>
      <c r="H17" s="49" t="s">
        <v>12</v>
      </c>
      <c r="I17" s="49" t="s">
        <v>11</v>
      </c>
      <c r="J17" s="50">
        <v>37455</v>
      </c>
      <c r="K17" s="51">
        <v>6.18</v>
      </c>
      <c r="L17" s="52"/>
      <c r="M17" s="52"/>
      <c r="N17" s="52"/>
      <c r="O17" s="52"/>
      <c r="P17" s="53"/>
      <c r="Q17" s="53"/>
      <c r="R17" s="53"/>
      <c r="S17" s="53">
        <v>1</v>
      </c>
      <c r="T17" s="53">
        <v>7</v>
      </c>
      <c r="U17" s="53">
        <v>19</v>
      </c>
      <c r="V17" s="52"/>
      <c r="W17" s="52"/>
      <c r="X17" s="54">
        <v>0.59</v>
      </c>
      <c r="Y17" s="54">
        <v>0</v>
      </c>
      <c r="Z17" s="54">
        <v>0</v>
      </c>
      <c r="AA17" s="54">
        <v>0</v>
      </c>
      <c r="AB17" s="54">
        <v>0</v>
      </c>
      <c r="AC17" s="54">
        <v>5</v>
      </c>
      <c r="AD17" s="55">
        <v>0</v>
      </c>
      <c r="AE17" s="55">
        <v>0</v>
      </c>
      <c r="AF17" s="55">
        <v>3</v>
      </c>
      <c r="AG17" s="55">
        <v>3</v>
      </c>
      <c r="AH17" s="55">
        <v>8.59</v>
      </c>
      <c r="AI17" s="41" t="s">
        <v>82</v>
      </c>
    </row>
    <row r="18" spans="1:35" s="105" customFormat="1" ht="15">
      <c r="A18" s="46">
        <v>8</v>
      </c>
      <c r="B18" s="118" t="s">
        <v>191</v>
      </c>
      <c r="C18" s="118" t="s">
        <v>167</v>
      </c>
      <c r="D18" s="118" t="s">
        <v>122</v>
      </c>
      <c r="E18" s="118" t="s">
        <v>79</v>
      </c>
      <c r="F18" s="118" t="s">
        <v>76</v>
      </c>
      <c r="G18" s="118" t="s">
        <v>15</v>
      </c>
      <c r="H18" s="118" t="s">
        <v>12</v>
      </c>
      <c r="I18" s="118" t="s">
        <v>11</v>
      </c>
      <c r="J18" s="119">
        <v>40443</v>
      </c>
      <c r="K18" s="120">
        <v>7.55</v>
      </c>
      <c r="L18" s="121"/>
      <c r="M18" s="121" t="s">
        <v>12</v>
      </c>
      <c r="N18" s="121"/>
      <c r="O18" s="121" t="s">
        <v>12</v>
      </c>
      <c r="P18" s="122">
        <v>0</v>
      </c>
      <c r="Q18" s="122">
        <v>1</v>
      </c>
      <c r="R18" s="122">
        <v>6</v>
      </c>
      <c r="S18" s="122">
        <v>1</v>
      </c>
      <c r="T18" s="122">
        <v>0</v>
      </c>
      <c r="U18" s="122">
        <v>1</v>
      </c>
      <c r="V18" s="121"/>
      <c r="W18" s="121"/>
      <c r="X18" s="103">
        <v>1.28</v>
      </c>
      <c r="Y18" s="103">
        <v>4</v>
      </c>
      <c r="Z18" s="103">
        <v>2</v>
      </c>
      <c r="AA18" s="103">
        <v>4</v>
      </c>
      <c r="AB18" s="103">
        <v>0</v>
      </c>
      <c r="AC18" s="103">
        <v>3</v>
      </c>
      <c r="AD18" s="104">
        <v>0</v>
      </c>
      <c r="AE18" s="104">
        <v>0</v>
      </c>
      <c r="AF18" s="104">
        <v>0</v>
      </c>
      <c r="AG18" s="104">
        <v>0</v>
      </c>
      <c r="AH18" s="104">
        <v>8.28</v>
      </c>
      <c r="AI18" s="105" t="s">
        <v>82</v>
      </c>
    </row>
    <row r="19" spans="1:35" s="41" customFormat="1" ht="15">
      <c r="A19" s="106">
        <v>9</v>
      </c>
      <c r="B19" s="49" t="s">
        <v>161</v>
      </c>
      <c r="C19" s="49" t="s">
        <v>162</v>
      </c>
      <c r="D19" s="49" t="s">
        <v>163</v>
      </c>
      <c r="E19" s="49" t="s">
        <v>79</v>
      </c>
      <c r="F19" s="49" t="s">
        <v>76</v>
      </c>
      <c r="G19" s="49" t="s">
        <v>15</v>
      </c>
      <c r="H19" s="49" t="s">
        <v>12</v>
      </c>
      <c r="I19" s="49" t="s">
        <v>11</v>
      </c>
      <c r="J19" s="50">
        <v>38432</v>
      </c>
      <c r="K19" s="51">
        <v>8.13</v>
      </c>
      <c r="L19" s="52"/>
      <c r="M19" s="52"/>
      <c r="N19" s="52"/>
      <c r="O19" s="52"/>
      <c r="P19" s="53"/>
      <c r="Q19" s="53"/>
      <c r="R19" s="53"/>
      <c r="S19" s="53">
        <v>2</v>
      </c>
      <c r="T19" s="53">
        <v>1</v>
      </c>
      <c r="U19" s="53">
        <v>21</v>
      </c>
      <c r="V19" s="52"/>
      <c r="W19" s="52"/>
      <c r="X19" s="54">
        <v>1.57</v>
      </c>
      <c r="Y19" s="54">
        <v>0</v>
      </c>
      <c r="Z19" s="54">
        <v>0</v>
      </c>
      <c r="AA19" s="54">
        <v>0</v>
      </c>
      <c r="AB19" s="54">
        <v>0</v>
      </c>
      <c r="AC19" s="54">
        <v>6.5</v>
      </c>
      <c r="AD19" s="55">
        <v>0</v>
      </c>
      <c r="AE19" s="55">
        <v>0</v>
      </c>
      <c r="AF19" s="55">
        <v>0</v>
      </c>
      <c r="AG19" s="55">
        <v>0</v>
      </c>
      <c r="AH19" s="55">
        <v>8.07</v>
      </c>
      <c r="AI19" s="41" t="s">
        <v>82</v>
      </c>
    </row>
    <row r="20" spans="1:35" s="41" customFormat="1" ht="15">
      <c r="A20" s="46">
        <v>10</v>
      </c>
      <c r="B20" s="49" t="s">
        <v>198</v>
      </c>
      <c r="C20" s="49" t="s">
        <v>199</v>
      </c>
      <c r="D20" s="49" t="s">
        <v>125</v>
      </c>
      <c r="E20" s="49" t="s">
        <v>79</v>
      </c>
      <c r="F20" s="49" t="s">
        <v>77</v>
      </c>
      <c r="G20" s="49" t="s">
        <v>59</v>
      </c>
      <c r="H20" s="49" t="s">
        <v>12</v>
      </c>
      <c r="I20" s="49" t="s">
        <v>11</v>
      </c>
      <c r="J20" s="50">
        <v>41387</v>
      </c>
      <c r="K20" s="51">
        <v>7.27</v>
      </c>
      <c r="L20" s="52"/>
      <c r="M20" s="52"/>
      <c r="N20" s="52"/>
      <c r="O20" s="52" t="s">
        <v>12</v>
      </c>
      <c r="P20" s="53">
        <v>2</v>
      </c>
      <c r="Q20" s="53">
        <v>9</v>
      </c>
      <c r="R20" s="53">
        <v>12</v>
      </c>
      <c r="S20" s="53">
        <v>0</v>
      </c>
      <c r="T20" s="53">
        <v>5</v>
      </c>
      <c r="U20" s="53">
        <v>15</v>
      </c>
      <c r="V20" s="52"/>
      <c r="W20" s="52"/>
      <c r="X20" s="54">
        <v>1.14</v>
      </c>
      <c r="Y20" s="54">
        <v>0</v>
      </c>
      <c r="Z20" s="54">
        <v>2</v>
      </c>
      <c r="AA20" s="54">
        <v>2</v>
      </c>
      <c r="AB20" s="54">
        <v>2.5</v>
      </c>
      <c r="AC20" s="54">
        <v>1.5</v>
      </c>
      <c r="AD20" s="55">
        <v>0</v>
      </c>
      <c r="AE20" s="55">
        <v>0</v>
      </c>
      <c r="AF20" s="55">
        <v>0</v>
      </c>
      <c r="AG20" s="55">
        <v>0</v>
      </c>
      <c r="AH20" s="55">
        <v>7.14</v>
      </c>
      <c r="AI20" s="41" t="s">
        <v>82</v>
      </c>
    </row>
    <row r="21" spans="1:35" s="41" customFormat="1" ht="15">
      <c r="A21" s="46">
        <v>11</v>
      </c>
      <c r="B21" s="49" t="s">
        <v>173</v>
      </c>
      <c r="C21" s="49" t="s">
        <v>174</v>
      </c>
      <c r="D21" s="49" t="s">
        <v>122</v>
      </c>
      <c r="E21" s="49" t="s">
        <v>79</v>
      </c>
      <c r="F21" s="49" t="s">
        <v>77</v>
      </c>
      <c r="G21" s="49" t="s">
        <v>59</v>
      </c>
      <c r="H21" s="49" t="s">
        <v>12</v>
      </c>
      <c r="I21" s="49" t="s">
        <v>11</v>
      </c>
      <c r="J21" s="50">
        <v>40696</v>
      </c>
      <c r="K21" s="51">
        <v>7.54</v>
      </c>
      <c r="L21" s="52"/>
      <c r="M21" s="52"/>
      <c r="N21" s="52"/>
      <c r="O21" s="52"/>
      <c r="P21" s="53">
        <v>0</v>
      </c>
      <c r="Q21" s="53">
        <v>9</v>
      </c>
      <c r="R21" s="53">
        <v>2</v>
      </c>
      <c r="S21" s="53">
        <v>1</v>
      </c>
      <c r="T21" s="53">
        <v>8</v>
      </c>
      <c r="U21" s="53">
        <v>17</v>
      </c>
      <c r="V21" s="52" t="s">
        <v>12</v>
      </c>
      <c r="W21" s="52"/>
      <c r="X21" s="54">
        <v>1.27</v>
      </c>
      <c r="Y21" s="54">
        <v>0</v>
      </c>
      <c r="Z21" s="54">
        <v>0</v>
      </c>
      <c r="AA21" s="54">
        <v>0</v>
      </c>
      <c r="AB21" s="54">
        <v>0.5</v>
      </c>
      <c r="AC21" s="54">
        <v>5.25</v>
      </c>
      <c r="AD21" s="55">
        <v>0</v>
      </c>
      <c r="AE21" s="55">
        <v>0</v>
      </c>
      <c r="AF21" s="55">
        <v>0</v>
      </c>
      <c r="AG21" s="55">
        <v>0</v>
      </c>
      <c r="AH21" s="55">
        <v>7.02</v>
      </c>
      <c r="AI21" s="41" t="s">
        <v>82</v>
      </c>
    </row>
    <row r="22" spans="1:35" s="41" customFormat="1" ht="15">
      <c r="A22" s="46">
        <v>12</v>
      </c>
      <c r="B22" s="49" t="s">
        <v>210</v>
      </c>
      <c r="C22" s="49" t="s">
        <v>211</v>
      </c>
      <c r="D22" s="49" t="s">
        <v>112</v>
      </c>
      <c r="E22" s="49" t="s">
        <v>79</v>
      </c>
      <c r="F22" s="49" t="s">
        <v>77</v>
      </c>
      <c r="G22" s="49" t="s">
        <v>59</v>
      </c>
      <c r="H22" s="49" t="s">
        <v>12</v>
      </c>
      <c r="I22" s="49" t="s">
        <v>11</v>
      </c>
      <c r="J22" s="50">
        <v>40315</v>
      </c>
      <c r="K22" s="51">
        <v>6.83</v>
      </c>
      <c r="L22" s="52"/>
      <c r="M22" s="52"/>
      <c r="N22" s="52"/>
      <c r="O22" s="52" t="s">
        <v>12</v>
      </c>
      <c r="P22" s="53">
        <v>2</v>
      </c>
      <c r="Q22" s="53">
        <v>2</v>
      </c>
      <c r="R22" s="53">
        <v>7</v>
      </c>
      <c r="S22" s="53">
        <v>0</v>
      </c>
      <c r="T22" s="53">
        <v>7</v>
      </c>
      <c r="U22" s="53">
        <v>10</v>
      </c>
      <c r="V22" s="52"/>
      <c r="W22" s="52"/>
      <c r="X22" s="54">
        <v>0.92</v>
      </c>
      <c r="Y22" s="54">
        <v>0</v>
      </c>
      <c r="Z22" s="54">
        <v>2</v>
      </c>
      <c r="AA22" s="54">
        <v>2</v>
      </c>
      <c r="AB22" s="54">
        <v>2</v>
      </c>
      <c r="AC22" s="54">
        <v>1.75</v>
      </c>
      <c r="AD22" s="55">
        <v>0</v>
      </c>
      <c r="AE22" s="55">
        <v>0</v>
      </c>
      <c r="AF22" s="55">
        <v>0</v>
      </c>
      <c r="AG22" s="55">
        <v>0</v>
      </c>
      <c r="AH22" s="55">
        <v>6.67</v>
      </c>
      <c r="AI22" s="41" t="s">
        <v>82</v>
      </c>
    </row>
    <row r="23" spans="1:35" s="41" customFormat="1" ht="15">
      <c r="A23" s="56">
        <v>13</v>
      </c>
      <c r="B23" s="49" t="s">
        <v>166</v>
      </c>
      <c r="C23" s="49" t="s">
        <v>167</v>
      </c>
      <c r="D23" s="49" t="s">
        <v>97</v>
      </c>
      <c r="E23" s="49" t="s">
        <v>79</v>
      </c>
      <c r="F23" s="49" t="s">
        <v>77</v>
      </c>
      <c r="G23" s="49" t="s">
        <v>59</v>
      </c>
      <c r="H23" s="49" t="s">
        <v>12</v>
      </c>
      <c r="I23" s="49" t="s">
        <v>11</v>
      </c>
      <c r="J23" s="50">
        <v>41429</v>
      </c>
      <c r="K23" s="51">
        <v>6.96</v>
      </c>
      <c r="L23" s="52"/>
      <c r="M23" s="52"/>
      <c r="N23" s="52"/>
      <c r="O23" s="52" t="s">
        <v>12</v>
      </c>
      <c r="P23" s="53">
        <v>3</v>
      </c>
      <c r="Q23" s="53">
        <v>4</v>
      </c>
      <c r="R23" s="53">
        <v>0</v>
      </c>
      <c r="S23" s="53"/>
      <c r="T23" s="53"/>
      <c r="U23" s="53"/>
      <c r="V23" s="52"/>
      <c r="W23" s="52"/>
      <c r="X23" s="54">
        <v>0.98</v>
      </c>
      <c r="Y23" s="54">
        <v>0</v>
      </c>
      <c r="Z23" s="54">
        <v>2</v>
      </c>
      <c r="AA23" s="54">
        <v>2</v>
      </c>
      <c r="AB23" s="54">
        <v>3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5.98</v>
      </c>
      <c r="AI23" s="41" t="s">
        <v>82</v>
      </c>
    </row>
    <row r="24" spans="1:35" s="41" customFormat="1" ht="15">
      <c r="A24" s="46">
        <v>14</v>
      </c>
      <c r="B24" s="49" t="s">
        <v>242</v>
      </c>
      <c r="C24" s="49" t="s">
        <v>190</v>
      </c>
      <c r="D24" s="49" t="s">
        <v>163</v>
      </c>
      <c r="E24" s="49" t="s">
        <v>79</v>
      </c>
      <c r="F24" s="49" t="s">
        <v>76</v>
      </c>
      <c r="G24" s="49" t="s">
        <v>15</v>
      </c>
      <c r="H24" s="49" t="s">
        <v>12</v>
      </c>
      <c r="I24" s="49" t="s">
        <v>11</v>
      </c>
      <c r="J24" s="50">
        <v>38791</v>
      </c>
      <c r="K24" s="53">
        <v>9.62</v>
      </c>
      <c r="L24" s="52"/>
      <c r="M24" s="52"/>
      <c r="N24" s="52"/>
      <c r="O24" s="52"/>
      <c r="P24" s="53">
        <v>4</v>
      </c>
      <c r="Q24" s="53">
        <v>11</v>
      </c>
      <c r="R24" s="53">
        <v>15</v>
      </c>
      <c r="S24" s="53"/>
      <c r="T24" s="53"/>
      <c r="U24" s="53"/>
      <c r="V24" s="52" t="s">
        <v>12</v>
      </c>
      <c r="W24" s="52"/>
      <c r="X24" s="54">
        <v>2.31</v>
      </c>
      <c r="Y24" s="54">
        <v>0</v>
      </c>
      <c r="Z24" s="54">
        <v>0</v>
      </c>
      <c r="AA24" s="54">
        <v>0</v>
      </c>
      <c r="AB24" s="54">
        <v>3</v>
      </c>
      <c r="AC24" s="54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5.31</v>
      </c>
      <c r="AI24" s="41" t="s">
        <v>82</v>
      </c>
    </row>
    <row r="25" spans="1:34" s="41" customFormat="1" ht="15">
      <c r="A25" s="46">
        <v>15</v>
      </c>
      <c r="B25" s="49" t="s">
        <v>770</v>
      </c>
      <c r="C25" s="49" t="s">
        <v>769</v>
      </c>
      <c r="D25" s="49" t="s">
        <v>768</v>
      </c>
      <c r="E25" s="49" t="s">
        <v>79</v>
      </c>
      <c r="F25" s="49" t="s">
        <v>76</v>
      </c>
      <c r="G25" s="49" t="s">
        <v>15</v>
      </c>
      <c r="H25" s="49" t="s">
        <v>12</v>
      </c>
      <c r="I25" s="49" t="s">
        <v>11</v>
      </c>
      <c r="J25" s="50">
        <v>37780</v>
      </c>
      <c r="K25" s="51">
        <v>5</v>
      </c>
      <c r="L25" s="52"/>
      <c r="M25" s="52"/>
      <c r="N25" s="52"/>
      <c r="O25" s="52"/>
      <c r="P25" s="53">
        <v>0</v>
      </c>
      <c r="Q25" s="53">
        <v>5</v>
      </c>
      <c r="R25" s="53">
        <v>12</v>
      </c>
      <c r="S25" s="53">
        <v>1</v>
      </c>
      <c r="T25" s="53">
        <v>8</v>
      </c>
      <c r="U25" s="53">
        <v>19</v>
      </c>
      <c r="V25" s="52"/>
      <c r="W25" s="52"/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5.25</v>
      </c>
      <c r="AD25" s="55">
        <v>0</v>
      </c>
      <c r="AE25" s="55">
        <v>0</v>
      </c>
      <c r="AF25" s="55">
        <v>0</v>
      </c>
      <c r="AG25" s="55">
        <v>0</v>
      </c>
      <c r="AH25" s="55">
        <v>5.25</v>
      </c>
    </row>
    <row r="26" spans="1:35" s="41" customFormat="1" ht="15">
      <c r="A26" s="106">
        <v>16</v>
      </c>
      <c r="B26" s="65" t="s">
        <v>531</v>
      </c>
      <c r="C26" s="65" t="s">
        <v>93</v>
      </c>
      <c r="D26" s="41" t="s">
        <v>112</v>
      </c>
      <c r="E26" s="41" t="s">
        <v>79</v>
      </c>
      <c r="F26" s="41" t="s">
        <v>77</v>
      </c>
      <c r="G26" s="41" t="s">
        <v>59</v>
      </c>
      <c r="H26" s="41" t="s">
        <v>12</v>
      </c>
      <c r="I26" s="41" t="s">
        <v>11</v>
      </c>
      <c r="J26" s="66">
        <v>41946</v>
      </c>
      <c r="K26" s="67">
        <v>8.42</v>
      </c>
      <c r="L26" s="68"/>
      <c r="M26" s="68"/>
      <c r="N26" s="68"/>
      <c r="O26" s="68"/>
      <c r="P26" s="69"/>
      <c r="Q26" s="69"/>
      <c r="R26" s="69"/>
      <c r="S26" s="69">
        <v>1</v>
      </c>
      <c r="T26" s="69">
        <v>1</v>
      </c>
      <c r="U26" s="69">
        <v>15</v>
      </c>
      <c r="V26" s="68"/>
      <c r="W26" s="68"/>
      <c r="X26" s="54">
        <v>1.71</v>
      </c>
      <c r="Y26" s="54">
        <v>0</v>
      </c>
      <c r="Z26" s="54">
        <v>0</v>
      </c>
      <c r="AA26" s="54">
        <v>0</v>
      </c>
      <c r="AB26" s="54">
        <v>0</v>
      </c>
      <c r="AC26" s="54">
        <v>3.5</v>
      </c>
      <c r="AD26" s="55">
        <v>0</v>
      </c>
      <c r="AE26" s="55">
        <v>0</v>
      </c>
      <c r="AF26" s="55">
        <v>0</v>
      </c>
      <c r="AG26" s="55">
        <v>0</v>
      </c>
      <c r="AH26" s="55">
        <v>5.21</v>
      </c>
      <c r="AI26" s="41" t="s">
        <v>82</v>
      </c>
    </row>
    <row r="27" spans="1:35" s="41" customFormat="1" ht="15">
      <c r="A27" s="46">
        <v>17</v>
      </c>
      <c r="B27" s="65" t="s">
        <v>677</v>
      </c>
      <c r="C27" s="65" t="s">
        <v>678</v>
      </c>
      <c r="D27" s="41" t="s">
        <v>771</v>
      </c>
      <c r="E27" s="41" t="s">
        <v>79</v>
      </c>
      <c r="F27" s="41" t="s">
        <v>77</v>
      </c>
      <c r="G27" s="41" t="s">
        <v>59</v>
      </c>
      <c r="H27" s="41" t="s">
        <v>12</v>
      </c>
      <c r="I27" s="41" t="s">
        <v>11</v>
      </c>
      <c r="J27" s="66">
        <v>41213</v>
      </c>
      <c r="K27" s="69">
        <v>7.84</v>
      </c>
      <c r="L27" s="68"/>
      <c r="M27" s="68"/>
      <c r="N27" s="68"/>
      <c r="O27" s="68" t="s">
        <v>12</v>
      </c>
      <c r="P27" s="69">
        <v>0</v>
      </c>
      <c r="Q27" s="69">
        <v>4</v>
      </c>
      <c r="R27" s="69">
        <v>16</v>
      </c>
      <c r="S27" s="69">
        <v>0</v>
      </c>
      <c r="T27" s="69">
        <v>7</v>
      </c>
      <c r="U27" s="69">
        <v>4</v>
      </c>
      <c r="V27" s="68"/>
      <c r="W27" s="68"/>
      <c r="X27" s="54">
        <v>1.42</v>
      </c>
      <c r="Y27" s="54">
        <v>0</v>
      </c>
      <c r="Z27" s="54">
        <v>2</v>
      </c>
      <c r="AA27" s="54">
        <v>2</v>
      </c>
      <c r="AB27" s="54">
        <v>0</v>
      </c>
      <c r="AC27" s="54">
        <v>1.75</v>
      </c>
      <c r="AD27" s="55">
        <v>0</v>
      </c>
      <c r="AE27" s="55">
        <v>0</v>
      </c>
      <c r="AF27" s="55">
        <v>0</v>
      </c>
      <c r="AG27" s="55">
        <v>0</v>
      </c>
      <c r="AH27" s="55">
        <v>5.17</v>
      </c>
      <c r="AI27" s="41" t="s">
        <v>82</v>
      </c>
    </row>
    <row r="28" spans="1:35" s="41" customFormat="1" ht="15">
      <c r="A28" s="46">
        <v>18</v>
      </c>
      <c r="B28" s="65" t="s">
        <v>734</v>
      </c>
      <c r="C28" s="65" t="s">
        <v>128</v>
      </c>
      <c r="D28" s="41" t="s">
        <v>97</v>
      </c>
      <c r="E28" s="41" t="s">
        <v>79</v>
      </c>
      <c r="F28" s="41" t="s">
        <v>77</v>
      </c>
      <c r="G28" s="41" t="s">
        <v>59</v>
      </c>
      <c r="H28" s="41" t="s">
        <v>12</v>
      </c>
      <c r="I28" s="41" t="s">
        <v>11</v>
      </c>
      <c r="J28" s="66">
        <v>37412</v>
      </c>
      <c r="K28" s="69">
        <v>8.6</v>
      </c>
      <c r="L28" s="68"/>
      <c r="M28" s="68"/>
      <c r="N28" s="68"/>
      <c r="O28" s="68" t="s">
        <v>12</v>
      </c>
      <c r="P28" s="69"/>
      <c r="Q28" s="69"/>
      <c r="R28" s="69"/>
      <c r="S28" s="69">
        <v>0</v>
      </c>
      <c r="T28" s="69">
        <v>3</v>
      </c>
      <c r="U28" s="69">
        <v>9</v>
      </c>
      <c r="V28" s="68"/>
      <c r="W28" s="68"/>
      <c r="X28" s="54">
        <v>1.8</v>
      </c>
      <c r="Y28" s="54">
        <v>0</v>
      </c>
      <c r="Z28" s="54">
        <v>2</v>
      </c>
      <c r="AA28" s="54">
        <v>2</v>
      </c>
      <c r="AB28" s="54">
        <v>0</v>
      </c>
      <c r="AC28" s="54">
        <v>0.75</v>
      </c>
      <c r="AD28" s="55">
        <v>0</v>
      </c>
      <c r="AE28" s="55">
        <v>0</v>
      </c>
      <c r="AF28" s="55">
        <v>0</v>
      </c>
      <c r="AG28" s="55">
        <v>0</v>
      </c>
      <c r="AH28" s="55">
        <v>4.55</v>
      </c>
      <c r="AI28" s="41" t="s">
        <v>82</v>
      </c>
    </row>
    <row r="29" spans="1:35" s="41" customFormat="1" ht="15">
      <c r="A29" s="46">
        <v>19</v>
      </c>
      <c r="B29" s="49" t="s">
        <v>168</v>
      </c>
      <c r="C29" s="49" t="s">
        <v>169</v>
      </c>
      <c r="D29" s="49" t="s">
        <v>117</v>
      </c>
      <c r="E29" s="49" t="s">
        <v>79</v>
      </c>
      <c r="F29" s="49" t="s">
        <v>77</v>
      </c>
      <c r="G29" s="49" t="s">
        <v>59</v>
      </c>
      <c r="H29" s="49" t="s">
        <v>12</v>
      </c>
      <c r="I29" s="49" t="s">
        <v>11</v>
      </c>
      <c r="J29" s="50">
        <v>41576</v>
      </c>
      <c r="K29" s="51">
        <v>7.18</v>
      </c>
      <c r="L29" s="52"/>
      <c r="M29" s="52"/>
      <c r="N29" s="52"/>
      <c r="O29" s="52"/>
      <c r="P29" s="53">
        <v>2</v>
      </c>
      <c r="Q29" s="53">
        <v>1</v>
      </c>
      <c r="R29" s="53">
        <v>19</v>
      </c>
      <c r="S29" s="53"/>
      <c r="T29" s="53"/>
      <c r="U29" s="53"/>
      <c r="V29" s="52" t="s">
        <v>12</v>
      </c>
      <c r="W29" s="52" t="s">
        <v>12</v>
      </c>
      <c r="X29" s="54">
        <v>1.09</v>
      </c>
      <c r="Y29" s="54">
        <v>0</v>
      </c>
      <c r="Z29" s="54">
        <v>0</v>
      </c>
      <c r="AA29" s="54">
        <v>0</v>
      </c>
      <c r="AB29" s="54">
        <v>2</v>
      </c>
      <c r="AC29" s="54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3.09</v>
      </c>
      <c r="AI29" s="41" t="s">
        <v>82</v>
      </c>
    </row>
    <row r="30" spans="1:35" s="41" customFormat="1" ht="15">
      <c r="A30" s="56">
        <v>20</v>
      </c>
      <c r="B30" s="49" t="s">
        <v>217</v>
      </c>
      <c r="C30" s="49" t="s">
        <v>186</v>
      </c>
      <c r="D30" s="49" t="s">
        <v>138</v>
      </c>
      <c r="E30" s="49" t="s">
        <v>79</v>
      </c>
      <c r="F30" s="49" t="s">
        <v>76</v>
      </c>
      <c r="G30" s="49" t="s">
        <v>15</v>
      </c>
      <c r="H30" s="49" t="s">
        <v>12</v>
      </c>
      <c r="I30" s="49" t="s">
        <v>11</v>
      </c>
      <c r="J30" s="50">
        <v>38056</v>
      </c>
      <c r="K30" s="53">
        <v>9.08</v>
      </c>
      <c r="L30" s="52"/>
      <c r="M30" s="52"/>
      <c r="N30" s="52"/>
      <c r="O30" s="52"/>
      <c r="P30" s="53">
        <v>0</v>
      </c>
      <c r="Q30" s="53">
        <v>1</v>
      </c>
      <c r="R30" s="53">
        <v>10</v>
      </c>
      <c r="S30" s="53">
        <v>0</v>
      </c>
      <c r="T30" s="53">
        <v>4</v>
      </c>
      <c r="U30" s="53">
        <v>6</v>
      </c>
      <c r="V30" s="52" t="s">
        <v>12</v>
      </c>
      <c r="W30" s="52"/>
      <c r="X30" s="54">
        <v>2.04</v>
      </c>
      <c r="Y30" s="54">
        <v>0</v>
      </c>
      <c r="Z30" s="54">
        <v>0</v>
      </c>
      <c r="AA30" s="54">
        <v>0</v>
      </c>
      <c r="AB30" s="54">
        <v>0</v>
      </c>
      <c r="AC30" s="54">
        <v>1</v>
      </c>
      <c r="AD30" s="55">
        <v>0</v>
      </c>
      <c r="AE30" s="55">
        <v>0</v>
      </c>
      <c r="AF30" s="55">
        <v>0</v>
      </c>
      <c r="AG30" s="55">
        <v>0</v>
      </c>
      <c r="AH30" s="55">
        <v>3.04</v>
      </c>
      <c r="AI30" s="41" t="s">
        <v>82</v>
      </c>
    </row>
    <row r="31" spans="1:35" s="41" customFormat="1" ht="15">
      <c r="A31" s="46">
        <v>21</v>
      </c>
      <c r="B31" s="65" t="s">
        <v>675</v>
      </c>
      <c r="C31" s="65" t="s">
        <v>774</v>
      </c>
      <c r="D31" s="41" t="s">
        <v>427</v>
      </c>
      <c r="E31" s="41" t="s">
        <v>79</v>
      </c>
      <c r="F31" s="41" t="s">
        <v>76</v>
      </c>
      <c r="G31" s="41" t="s">
        <v>15</v>
      </c>
      <c r="H31" s="41" t="s">
        <v>12</v>
      </c>
      <c r="I31" s="41" t="s">
        <v>11</v>
      </c>
      <c r="J31" s="66">
        <v>39064</v>
      </c>
      <c r="K31" s="69">
        <v>5</v>
      </c>
      <c r="L31" s="68"/>
      <c r="M31" s="68"/>
      <c r="N31" s="68"/>
      <c r="O31" s="68"/>
      <c r="P31" s="69">
        <v>6</v>
      </c>
      <c r="Q31" s="69">
        <v>4</v>
      </c>
      <c r="R31" s="69">
        <v>0</v>
      </c>
      <c r="S31" s="69"/>
      <c r="T31" s="69"/>
      <c r="U31" s="69"/>
      <c r="V31" s="68" t="s">
        <v>12</v>
      </c>
      <c r="W31" s="68"/>
      <c r="X31" s="54">
        <v>0</v>
      </c>
      <c r="Y31" s="54">
        <v>0</v>
      </c>
      <c r="Z31" s="54">
        <v>0</v>
      </c>
      <c r="AA31" s="54">
        <v>0</v>
      </c>
      <c r="AB31" s="54">
        <v>3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3</v>
      </c>
      <c r="AI31" s="41" t="s">
        <v>82</v>
      </c>
    </row>
    <row r="32" spans="1:35" s="41" customFormat="1" ht="15">
      <c r="A32" s="46">
        <v>22</v>
      </c>
      <c r="B32" s="49" t="s">
        <v>193</v>
      </c>
      <c r="C32" s="49" t="s">
        <v>93</v>
      </c>
      <c r="D32" s="49" t="s">
        <v>194</v>
      </c>
      <c r="E32" s="49" t="s">
        <v>79</v>
      </c>
      <c r="F32" s="49" t="s">
        <v>77</v>
      </c>
      <c r="G32" s="49" t="s">
        <v>59</v>
      </c>
      <c r="H32" s="49" t="s">
        <v>12</v>
      </c>
      <c r="I32" s="49" t="s">
        <v>11</v>
      </c>
      <c r="J32" s="50">
        <v>41388</v>
      </c>
      <c r="K32" s="51">
        <v>6.87</v>
      </c>
      <c r="L32" s="52"/>
      <c r="M32" s="52"/>
      <c r="N32" s="52"/>
      <c r="O32" s="52"/>
      <c r="P32" s="53">
        <v>2</v>
      </c>
      <c r="Q32" s="53">
        <v>3</v>
      </c>
      <c r="R32" s="53">
        <v>15</v>
      </c>
      <c r="S32" s="53"/>
      <c r="T32" s="53"/>
      <c r="U32" s="53"/>
      <c r="V32" s="52"/>
      <c r="W32" s="52"/>
      <c r="X32" s="54">
        <v>0.94</v>
      </c>
      <c r="Y32" s="54">
        <v>0</v>
      </c>
      <c r="Z32" s="54">
        <v>0</v>
      </c>
      <c r="AA32" s="54">
        <v>0</v>
      </c>
      <c r="AB32" s="54">
        <v>2</v>
      </c>
      <c r="AC32" s="54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2.94</v>
      </c>
      <c r="AI32" s="41" t="s">
        <v>82</v>
      </c>
    </row>
    <row r="33" spans="1:35" s="47" customFormat="1" ht="15.75" thickBot="1">
      <c r="A33" s="106">
        <v>23</v>
      </c>
      <c r="B33" s="58" t="s">
        <v>202</v>
      </c>
      <c r="C33" s="58" t="s">
        <v>174</v>
      </c>
      <c r="D33" s="58" t="s">
        <v>97</v>
      </c>
      <c r="E33" s="58" t="s">
        <v>79</v>
      </c>
      <c r="F33" s="58" t="s">
        <v>77</v>
      </c>
      <c r="G33" s="58" t="s">
        <v>59</v>
      </c>
      <c r="H33" s="58" t="s">
        <v>12</v>
      </c>
      <c r="I33" s="58" t="s">
        <v>11</v>
      </c>
      <c r="J33" s="59">
        <v>41578</v>
      </c>
      <c r="K33" s="60">
        <v>6.79</v>
      </c>
      <c r="L33" s="61"/>
      <c r="M33" s="61"/>
      <c r="N33" s="61"/>
      <c r="O33" s="61" t="s">
        <v>12</v>
      </c>
      <c r="P33" s="62"/>
      <c r="Q33" s="62"/>
      <c r="R33" s="62"/>
      <c r="S33" s="62"/>
      <c r="T33" s="62"/>
      <c r="U33" s="62"/>
      <c r="V33" s="61"/>
      <c r="W33" s="61"/>
      <c r="X33" s="63">
        <v>0.9</v>
      </c>
      <c r="Y33" s="63">
        <v>0</v>
      </c>
      <c r="Z33" s="63">
        <v>2</v>
      </c>
      <c r="AA33" s="63">
        <v>2</v>
      </c>
      <c r="AB33" s="63">
        <v>0</v>
      </c>
      <c r="AC33" s="63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2.9</v>
      </c>
      <c r="AI33" s="47" t="s">
        <v>82</v>
      </c>
    </row>
    <row r="34" spans="1:35" s="129" customFormat="1" ht="15.75" thickBot="1">
      <c r="A34" s="46">
        <v>24</v>
      </c>
      <c r="B34" s="132" t="s">
        <v>772</v>
      </c>
      <c r="C34" s="132" t="s">
        <v>516</v>
      </c>
      <c r="D34" s="129" t="s">
        <v>97</v>
      </c>
      <c r="E34" s="129" t="s">
        <v>79</v>
      </c>
      <c r="F34" s="129" t="s">
        <v>77</v>
      </c>
      <c r="G34" s="129" t="s">
        <v>59</v>
      </c>
      <c r="H34" s="129" t="s">
        <v>12</v>
      </c>
      <c r="I34" s="129" t="s">
        <v>11</v>
      </c>
      <c r="J34" s="133">
        <v>41974</v>
      </c>
      <c r="K34" s="134">
        <v>6.72</v>
      </c>
      <c r="L34" s="135"/>
      <c r="M34" s="135"/>
      <c r="N34" s="135"/>
      <c r="O34" s="135" t="s">
        <v>12</v>
      </c>
      <c r="P34" s="134"/>
      <c r="Q34" s="134"/>
      <c r="R34" s="134"/>
      <c r="S34" s="134"/>
      <c r="T34" s="134"/>
      <c r="U34" s="134"/>
      <c r="V34" s="135"/>
      <c r="W34" s="135"/>
      <c r="X34" s="130">
        <v>0.86</v>
      </c>
      <c r="Y34" s="130">
        <v>0</v>
      </c>
      <c r="Z34" s="130">
        <v>2</v>
      </c>
      <c r="AA34" s="130">
        <v>2</v>
      </c>
      <c r="AB34" s="130">
        <v>0</v>
      </c>
      <c r="AC34" s="130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2.86</v>
      </c>
      <c r="AI34" s="129" t="s">
        <v>82</v>
      </c>
    </row>
    <row r="35" spans="1:35" s="105" customFormat="1" ht="15">
      <c r="A35" s="46">
        <v>25</v>
      </c>
      <c r="B35" s="118" t="s">
        <v>200</v>
      </c>
      <c r="C35" s="118" t="s">
        <v>201</v>
      </c>
      <c r="D35" s="118" t="s">
        <v>122</v>
      </c>
      <c r="E35" s="118" t="s">
        <v>79</v>
      </c>
      <c r="F35" s="118" t="s">
        <v>77</v>
      </c>
      <c r="G35" s="118" t="s">
        <v>59</v>
      </c>
      <c r="H35" s="118" t="s">
        <v>12</v>
      </c>
      <c r="I35" s="118" t="s">
        <v>11</v>
      </c>
      <c r="J35" s="119">
        <v>39512</v>
      </c>
      <c r="K35" s="120">
        <v>7.86</v>
      </c>
      <c r="L35" s="121"/>
      <c r="M35" s="121"/>
      <c r="N35" s="121"/>
      <c r="O35" s="121"/>
      <c r="P35" s="122">
        <v>1</v>
      </c>
      <c r="Q35" s="122">
        <v>0</v>
      </c>
      <c r="R35" s="122">
        <v>3</v>
      </c>
      <c r="S35" s="122"/>
      <c r="T35" s="122"/>
      <c r="U35" s="122"/>
      <c r="V35" s="121"/>
      <c r="W35" s="121"/>
      <c r="X35" s="103">
        <v>1.43</v>
      </c>
      <c r="Y35" s="103">
        <v>0</v>
      </c>
      <c r="Z35" s="103">
        <v>0</v>
      </c>
      <c r="AA35" s="103">
        <v>0</v>
      </c>
      <c r="AB35" s="103">
        <v>1</v>
      </c>
      <c r="AC35" s="103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2.43</v>
      </c>
      <c r="AI35" s="105" t="s">
        <v>82</v>
      </c>
    </row>
    <row r="36" spans="1:35" s="41" customFormat="1" ht="15">
      <c r="A36" s="46">
        <v>26</v>
      </c>
      <c r="B36" s="49" t="s">
        <v>241</v>
      </c>
      <c r="C36" s="49" t="s">
        <v>190</v>
      </c>
      <c r="D36" s="49" t="s">
        <v>108</v>
      </c>
      <c r="E36" s="49" t="s">
        <v>79</v>
      </c>
      <c r="F36" s="49" t="s">
        <v>77</v>
      </c>
      <c r="G36" s="49" t="s">
        <v>59</v>
      </c>
      <c r="H36" s="49" t="s">
        <v>12</v>
      </c>
      <c r="I36" s="49" t="s">
        <v>11</v>
      </c>
      <c r="J36" s="50">
        <v>38315</v>
      </c>
      <c r="K36" s="53">
        <v>5</v>
      </c>
      <c r="L36" s="52"/>
      <c r="M36" s="52"/>
      <c r="N36" s="52"/>
      <c r="O36" s="52" t="s">
        <v>12</v>
      </c>
      <c r="P36" s="53"/>
      <c r="Q36" s="53"/>
      <c r="R36" s="53"/>
      <c r="S36" s="53"/>
      <c r="T36" s="53"/>
      <c r="U36" s="53"/>
      <c r="V36" s="52"/>
      <c r="W36" s="52"/>
      <c r="X36" s="54">
        <v>0</v>
      </c>
      <c r="Y36" s="54">
        <v>0</v>
      </c>
      <c r="Z36" s="54">
        <v>2</v>
      </c>
      <c r="AA36" s="54">
        <v>2</v>
      </c>
      <c r="AB36" s="54">
        <v>0</v>
      </c>
      <c r="AC36" s="54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2</v>
      </c>
      <c r="AI36" s="41" t="s">
        <v>82</v>
      </c>
    </row>
    <row r="37" spans="1:35" s="41" customFormat="1" ht="15">
      <c r="A37" s="56">
        <v>27</v>
      </c>
      <c r="B37" s="65" t="s">
        <v>624</v>
      </c>
      <c r="C37" s="65" t="s">
        <v>625</v>
      </c>
      <c r="D37" s="41" t="s">
        <v>122</v>
      </c>
      <c r="E37" s="41" t="s">
        <v>79</v>
      </c>
      <c r="F37" s="41" t="s">
        <v>76</v>
      </c>
      <c r="G37" s="41" t="s">
        <v>15</v>
      </c>
      <c r="H37" s="41" t="s">
        <v>12</v>
      </c>
      <c r="I37" s="41" t="s">
        <v>11</v>
      </c>
      <c r="J37" s="66">
        <v>41857</v>
      </c>
      <c r="K37" s="67">
        <v>7.23</v>
      </c>
      <c r="L37" s="68"/>
      <c r="M37" s="44"/>
      <c r="N37" s="68"/>
      <c r="O37" s="68"/>
      <c r="P37" s="69"/>
      <c r="Q37" s="69"/>
      <c r="R37" s="69"/>
      <c r="S37" s="69"/>
      <c r="T37" s="69"/>
      <c r="U37" s="69"/>
      <c r="V37" s="68"/>
      <c r="W37" s="68"/>
      <c r="X37" s="54">
        <v>1.12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1.12</v>
      </c>
      <c r="AI37" s="41" t="s">
        <v>82</v>
      </c>
    </row>
    <row r="38" spans="1:35" s="41" customFormat="1" ht="15">
      <c r="A38" s="46">
        <v>28</v>
      </c>
      <c r="B38" s="65" t="s">
        <v>741</v>
      </c>
      <c r="C38" s="65" t="s">
        <v>133</v>
      </c>
      <c r="D38" s="41" t="s">
        <v>122</v>
      </c>
      <c r="E38" s="41" t="s">
        <v>79</v>
      </c>
      <c r="F38" s="41" t="s">
        <v>77</v>
      </c>
      <c r="G38" s="41" t="s">
        <v>59</v>
      </c>
      <c r="H38" s="41" t="s">
        <v>12</v>
      </c>
      <c r="I38" s="41" t="s">
        <v>11</v>
      </c>
      <c r="J38" s="66">
        <v>41198</v>
      </c>
      <c r="K38" s="69">
        <v>7.15</v>
      </c>
      <c r="L38" s="68"/>
      <c r="M38" s="68"/>
      <c r="N38" s="68"/>
      <c r="O38" s="68"/>
      <c r="P38" s="69"/>
      <c r="Q38" s="69"/>
      <c r="R38" s="69"/>
      <c r="S38" s="69"/>
      <c r="T38" s="69"/>
      <c r="U38" s="69"/>
      <c r="V38" s="68"/>
      <c r="W38" s="68"/>
      <c r="X38" s="54">
        <v>1.08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1.08</v>
      </c>
      <c r="AI38" s="41" t="s">
        <v>82</v>
      </c>
    </row>
    <row r="39" spans="1:35" s="41" customFormat="1" ht="15">
      <c r="A39" s="46">
        <v>29</v>
      </c>
      <c r="B39" s="49" t="s">
        <v>225</v>
      </c>
      <c r="C39" s="49" t="s">
        <v>143</v>
      </c>
      <c r="D39" s="49" t="s">
        <v>100</v>
      </c>
      <c r="E39" s="49" t="s">
        <v>79</v>
      </c>
      <c r="F39" s="49" t="s">
        <v>76</v>
      </c>
      <c r="G39" s="49" t="s">
        <v>15</v>
      </c>
      <c r="H39" s="49" t="s">
        <v>12</v>
      </c>
      <c r="I39" s="49" t="s">
        <v>11</v>
      </c>
      <c r="J39" s="50">
        <v>37455</v>
      </c>
      <c r="K39" s="53">
        <v>6.38</v>
      </c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2"/>
      <c r="W39" s="52"/>
      <c r="X39" s="54">
        <v>0.69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0.69</v>
      </c>
      <c r="AI39" s="41" t="s">
        <v>82</v>
      </c>
    </row>
    <row r="40" spans="1:35" s="41" customFormat="1" ht="15">
      <c r="A40" s="106">
        <v>30</v>
      </c>
      <c r="B40" s="49" t="s">
        <v>197</v>
      </c>
      <c r="C40" s="49" t="s">
        <v>99</v>
      </c>
      <c r="D40" s="49" t="s">
        <v>108</v>
      </c>
      <c r="E40" s="49" t="s">
        <v>79</v>
      </c>
      <c r="F40" s="49" t="s">
        <v>77</v>
      </c>
      <c r="G40" s="49" t="s">
        <v>59</v>
      </c>
      <c r="H40" s="49" t="s">
        <v>14</v>
      </c>
      <c r="I40" s="49" t="s">
        <v>13</v>
      </c>
      <c r="J40" s="50">
        <v>39189</v>
      </c>
      <c r="K40" s="51">
        <v>8.08</v>
      </c>
      <c r="L40" s="52"/>
      <c r="M40" s="52"/>
      <c r="N40" s="52"/>
      <c r="O40" s="52"/>
      <c r="P40" s="53">
        <v>0</v>
      </c>
      <c r="Q40" s="53">
        <v>1</v>
      </c>
      <c r="R40" s="53">
        <v>24</v>
      </c>
      <c r="S40" s="53">
        <v>2</v>
      </c>
      <c r="T40" s="53">
        <v>3</v>
      </c>
      <c r="U40" s="53">
        <v>16</v>
      </c>
      <c r="V40" s="52" t="s">
        <v>12</v>
      </c>
      <c r="W40" s="52"/>
      <c r="X40" s="54">
        <v>1.54</v>
      </c>
      <c r="Y40" s="54">
        <v>0</v>
      </c>
      <c r="Z40" s="54">
        <v>0</v>
      </c>
      <c r="AA40" s="54">
        <v>0</v>
      </c>
      <c r="AB40" s="54">
        <v>0</v>
      </c>
      <c r="AC40" s="54">
        <v>7</v>
      </c>
      <c r="AD40" s="55">
        <v>0</v>
      </c>
      <c r="AE40" s="55">
        <v>0</v>
      </c>
      <c r="AF40" s="55">
        <v>0</v>
      </c>
      <c r="AG40" s="55">
        <v>0</v>
      </c>
      <c r="AH40" s="55">
        <v>8.54</v>
      </c>
      <c r="AI40" s="41" t="s">
        <v>82</v>
      </c>
    </row>
    <row r="41" spans="1:35" s="41" customFormat="1" ht="15">
      <c r="A41" s="46">
        <v>31</v>
      </c>
      <c r="B41" s="65" t="s">
        <v>743</v>
      </c>
      <c r="C41" s="65" t="s">
        <v>514</v>
      </c>
      <c r="D41" s="41" t="s">
        <v>114</v>
      </c>
      <c r="E41" s="41" t="s">
        <v>79</v>
      </c>
      <c r="F41" s="41" t="s">
        <v>77</v>
      </c>
      <c r="G41" s="41" t="s">
        <v>59</v>
      </c>
      <c r="H41" s="41" t="s">
        <v>14</v>
      </c>
      <c r="I41" s="41" t="s">
        <v>13</v>
      </c>
      <c r="J41" s="66">
        <v>37545</v>
      </c>
      <c r="K41" s="69">
        <v>8.99</v>
      </c>
      <c r="L41" s="68"/>
      <c r="M41" s="68" t="s">
        <v>12</v>
      </c>
      <c r="N41" s="68"/>
      <c r="O41" s="68" t="s">
        <v>12</v>
      </c>
      <c r="P41" s="69">
        <v>2</v>
      </c>
      <c r="Q41" s="69">
        <v>1</v>
      </c>
      <c r="R41" s="69">
        <v>7</v>
      </c>
      <c r="S41" s="69"/>
      <c r="T41" s="69"/>
      <c r="U41" s="69"/>
      <c r="V41" s="68"/>
      <c r="W41" s="68"/>
      <c r="X41" s="54">
        <v>2</v>
      </c>
      <c r="Y41" s="54">
        <v>4</v>
      </c>
      <c r="Z41" s="54">
        <v>2</v>
      </c>
      <c r="AA41" s="54">
        <v>4</v>
      </c>
      <c r="AB41" s="54">
        <v>2</v>
      </c>
      <c r="AC41" s="54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8</v>
      </c>
      <c r="AI41" s="41" t="s">
        <v>82</v>
      </c>
    </row>
    <row r="42" spans="1:35" s="47" customFormat="1" ht="15">
      <c r="A42" s="46">
        <v>32</v>
      </c>
      <c r="B42" s="58" t="s">
        <v>203</v>
      </c>
      <c r="C42" s="58" t="s">
        <v>204</v>
      </c>
      <c r="D42" s="58" t="s">
        <v>112</v>
      </c>
      <c r="E42" s="58" t="s">
        <v>79</v>
      </c>
      <c r="F42" s="58" t="s">
        <v>77</v>
      </c>
      <c r="G42" s="58" t="s">
        <v>59</v>
      </c>
      <c r="H42" s="58" t="s">
        <v>14</v>
      </c>
      <c r="I42" s="58" t="s">
        <v>13</v>
      </c>
      <c r="J42" s="59">
        <v>41423</v>
      </c>
      <c r="K42" s="60">
        <v>8.77</v>
      </c>
      <c r="L42" s="61"/>
      <c r="M42" s="61"/>
      <c r="N42" s="61"/>
      <c r="O42" s="61"/>
      <c r="P42" s="62">
        <v>3</v>
      </c>
      <c r="Q42" s="62">
        <v>0</v>
      </c>
      <c r="R42" s="62">
        <v>0</v>
      </c>
      <c r="S42" s="62"/>
      <c r="T42" s="62"/>
      <c r="U42" s="62"/>
      <c r="V42" s="61"/>
      <c r="W42" s="61"/>
      <c r="X42" s="63">
        <v>1.89</v>
      </c>
      <c r="Y42" s="63">
        <v>0</v>
      </c>
      <c r="Z42" s="63">
        <v>0</v>
      </c>
      <c r="AA42" s="63">
        <v>0</v>
      </c>
      <c r="AB42" s="63">
        <v>3</v>
      </c>
      <c r="AC42" s="63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4.89</v>
      </c>
      <c r="AI42" s="47" t="s">
        <v>82</v>
      </c>
    </row>
    <row r="43" spans="1:35" s="41" customFormat="1" ht="15">
      <c r="A43" s="46">
        <v>33</v>
      </c>
      <c r="B43" s="65" t="s">
        <v>321</v>
      </c>
      <c r="C43" s="65" t="s">
        <v>696</v>
      </c>
      <c r="D43" s="41" t="s">
        <v>94</v>
      </c>
      <c r="E43" s="41" t="s">
        <v>79</v>
      </c>
      <c r="F43" s="41" t="s">
        <v>77</v>
      </c>
      <c r="G43" s="41" t="s">
        <v>59</v>
      </c>
      <c r="H43" s="41" t="s">
        <v>14</v>
      </c>
      <c r="I43" s="41" t="s">
        <v>13</v>
      </c>
      <c r="J43" s="66">
        <v>40001</v>
      </c>
      <c r="K43" s="69">
        <v>8.56</v>
      </c>
      <c r="L43" s="68"/>
      <c r="M43" s="68"/>
      <c r="N43" s="68"/>
      <c r="O43" s="68"/>
      <c r="P43" s="69">
        <v>4</v>
      </c>
      <c r="Q43" s="69">
        <v>3</v>
      </c>
      <c r="R43" s="69">
        <v>21</v>
      </c>
      <c r="S43" s="69"/>
      <c r="T43" s="69"/>
      <c r="U43" s="69"/>
      <c r="V43" s="68"/>
      <c r="W43" s="68"/>
      <c r="X43" s="54">
        <v>1.78</v>
      </c>
      <c r="Y43" s="54">
        <v>0</v>
      </c>
      <c r="Z43" s="54">
        <v>0</v>
      </c>
      <c r="AA43" s="54">
        <v>0</v>
      </c>
      <c r="AB43" s="54">
        <v>3</v>
      </c>
      <c r="AC43" s="54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4.78</v>
      </c>
      <c r="AI43" s="41" t="s">
        <v>82</v>
      </c>
    </row>
    <row r="44" spans="1:35" s="74" customFormat="1" ht="15">
      <c r="A44" s="56">
        <v>34</v>
      </c>
      <c r="B44" s="94" t="s">
        <v>700</v>
      </c>
      <c r="C44" s="94" t="s">
        <v>701</v>
      </c>
      <c r="D44" s="74" t="s">
        <v>108</v>
      </c>
      <c r="E44" s="74" t="s">
        <v>79</v>
      </c>
      <c r="F44" s="74" t="s">
        <v>77</v>
      </c>
      <c r="G44" s="74" t="s">
        <v>59</v>
      </c>
      <c r="H44" s="74" t="s">
        <v>14</v>
      </c>
      <c r="I44" s="74" t="s">
        <v>13</v>
      </c>
      <c r="J44" s="95">
        <v>40855</v>
      </c>
      <c r="K44" s="77">
        <v>7.89</v>
      </c>
      <c r="L44" s="76"/>
      <c r="M44" s="76"/>
      <c r="N44" s="76"/>
      <c r="O44" s="76"/>
      <c r="P44" s="77">
        <v>3</v>
      </c>
      <c r="Q44" s="77">
        <v>3</v>
      </c>
      <c r="R44" s="77">
        <v>0</v>
      </c>
      <c r="S44" s="77"/>
      <c r="T44" s="77"/>
      <c r="U44" s="77"/>
      <c r="V44" s="76"/>
      <c r="W44" s="76"/>
      <c r="X44" s="78">
        <v>1.45</v>
      </c>
      <c r="Y44" s="78">
        <v>0</v>
      </c>
      <c r="Z44" s="78">
        <v>0</v>
      </c>
      <c r="AA44" s="78">
        <v>0</v>
      </c>
      <c r="AB44" s="78">
        <v>3</v>
      </c>
      <c r="AC44" s="78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4.45</v>
      </c>
      <c r="AI44" s="74" t="s">
        <v>82</v>
      </c>
    </row>
    <row r="45" spans="1:35" s="41" customFormat="1" ht="15">
      <c r="A45" s="46">
        <v>35</v>
      </c>
      <c r="B45" s="49" t="s">
        <v>192</v>
      </c>
      <c r="C45" s="49" t="s">
        <v>88</v>
      </c>
      <c r="D45" s="49" t="s">
        <v>112</v>
      </c>
      <c r="E45" s="49" t="s">
        <v>79</v>
      </c>
      <c r="F45" s="49" t="s">
        <v>77</v>
      </c>
      <c r="G45" s="49" t="s">
        <v>59</v>
      </c>
      <c r="H45" s="49" t="s">
        <v>14</v>
      </c>
      <c r="I45" s="49" t="s">
        <v>13</v>
      </c>
      <c r="J45" s="50">
        <v>41967</v>
      </c>
      <c r="K45" s="51">
        <v>7.33</v>
      </c>
      <c r="L45" s="52"/>
      <c r="M45" s="52"/>
      <c r="N45" s="52"/>
      <c r="O45" s="52"/>
      <c r="P45" s="53">
        <v>2</v>
      </c>
      <c r="Q45" s="53">
        <v>11</v>
      </c>
      <c r="R45" s="53">
        <v>8</v>
      </c>
      <c r="S45" s="53"/>
      <c r="T45" s="53"/>
      <c r="U45" s="53"/>
      <c r="V45" s="52"/>
      <c r="W45" s="52"/>
      <c r="X45" s="54">
        <v>1.17</v>
      </c>
      <c r="Y45" s="54">
        <v>0</v>
      </c>
      <c r="Z45" s="54">
        <v>0</v>
      </c>
      <c r="AA45" s="54">
        <v>0</v>
      </c>
      <c r="AB45" s="54">
        <v>2.5</v>
      </c>
      <c r="AC45" s="54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3.67</v>
      </c>
      <c r="AI45" s="41" t="s">
        <v>82</v>
      </c>
    </row>
    <row r="46" spans="1:35" s="105" customFormat="1" ht="15">
      <c r="A46" s="46">
        <v>36</v>
      </c>
      <c r="B46" s="118" t="s">
        <v>164</v>
      </c>
      <c r="C46" s="118" t="s">
        <v>165</v>
      </c>
      <c r="D46" s="118" t="s">
        <v>122</v>
      </c>
      <c r="E46" s="118" t="s">
        <v>79</v>
      </c>
      <c r="F46" s="118" t="s">
        <v>77</v>
      </c>
      <c r="G46" s="118" t="s">
        <v>59</v>
      </c>
      <c r="H46" s="118" t="s">
        <v>14</v>
      </c>
      <c r="I46" s="118" t="s">
        <v>13</v>
      </c>
      <c r="J46" s="119">
        <v>41968</v>
      </c>
      <c r="K46" s="120">
        <v>7.05</v>
      </c>
      <c r="L46" s="121"/>
      <c r="M46" s="121"/>
      <c r="N46" s="121"/>
      <c r="O46" s="121"/>
      <c r="P46" s="122">
        <v>2</v>
      </c>
      <c r="Q46" s="122">
        <v>6</v>
      </c>
      <c r="R46" s="122">
        <v>20</v>
      </c>
      <c r="S46" s="122"/>
      <c r="T46" s="122"/>
      <c r="U46" s="122"/>
      <c r="V46" s="121"/>
      <c r="W46" s="121"/>
      <c r="X46" s="103">
        <v>1.03</v>
      </c>
      <c r="Y46" s="103">
        <v>0</v>
      </c>
      <c r="Z46" s="103">
        <v>0</v>
      </c>
      <c r="AA46" s="103">
        <v>0</v>
      </c>
      <c r="AB46" s="103">
        <v>2.5</v>
      </c>
      <c r="AC46" s="103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3.53</v>
      </c>
      <c r="AI46" s="105" t="s">
        <v>82</v>
      </c>
    </row>
    <row r="47" spans="1:35" s="41" customFormat="1" ht="15">
      <c r="A47" s="106">
        <v>37</v>
      </c>
      <c r="B47" s="65" t="s">
        <v>606</v>
      </c>
      <c r="C47" s="65" t="s">
        <v>190</v>
      </c>
      <c r="D47" s="41" t="s">
        <v>427</v>
      </c>
      <c r="E47" s="41" t="s">
        <v>79</v>
      </c>
      <c r="F47" s="41" t="s">
        <v>77</v>
      </c>
      <c r="G47" s="41" t="s">
        <v>59</v>
      </c>
      <c r="H47" s="41" t="s">
        <v>14</v>
      </c>
      <c r="I47" s="41" t="s">
        <v>13</v>
      </c>
      <c r="J47" s="66">
        <v>41829</v>
      </c>
      <c r="K47" s="67">
        <v>7.33</v>
      </c>
      <c r="L47" s="68"/>
      <c r="M47" s="68"/>
      <c r="N47" s="68"/>
      <c r="O47" s="68"/>
      <c r="P47" s="69">
        <v>2</v>
      </c>
      <c r="Q47" s="69">
        <v>4</v>
      </c>
      <c r="R47" s="69">
        <v>15</v>
      </c>
      <c r="S47" s="69"/>
      <c r="T47" s="69"/>
      <c r="U47" s="69"/>
      <c r="V47" s="68"/>
      <c r="W47" s="68"/>
      <c r="X47" s="54">
        <v>1.17</v>
      </c>
      <c r="Y47" s="54">
        <v>0</v>
      </c>
      <c r="Z47" s="54">
        <v>0</v>
      </c>
      <c r="AA47" s="54">
        <v>0</v>
      </c>
      <c r="AB47" s="54">
        <v>2</v>
      </c>
      <c r="AC47" s="54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3.17</v>
      </c>
      <c r="AI47" s="41" t="s">
        <v>82</v>
      </c>
    </row>
    <row r="48" spans="1:35" s="41" customFormat="1" ht="15">
      <c r="A48" s="46">
        <v>38</v>
      </c>
      <c r="B48" s="49" t="s">
        <v>207</v>
      </c>
      <c r="C48" s="49" t="s">
        <v>208</v>
      </c>
      <c r="D48" s="49" t="s">
        <v>110</v>
      </c>
      <c r="E48" s="49" t="s">
        <v>79</v>
      </c>
      <c r="F48" s="49" t="s">
        <v>77</v>
      </c>
      <c r="G48" s="49" t="s">
        <v>59</v>
      </c>
      <c r="H48" s="49" t="s">
        <v>14</v>
      </c>
      <c r="I48" s="49" t="s">
        <v>13</v>
      </c>
      <c r="J48" s="50">
        <v>41787</v>
      </c>
      <c r="K48" s="51">
        <v>7.4</v>
      </c>
      <c r="L48" s="52"/>
      <c r="M48" s="52"/>
      <c r="N48" s="52"/>
      <c r="O48" s="52"/>
      <c r="P48" s="53">
        <v>1</v>
      </c>
      <c r="Q48" s="53">
        <v>3</v>
      </c>
      <c r="R48" s="53">
        <v>5</v>
      </c>
      <c r="S48" s="53"/>
      <c r="T48" s="53"/>
      <c r="U48" s="53"/>
      <c r="V48" s="52"/>
      <c r="W48" s="52"/>
      <c r="X48" s="54">
        <v>1.2</v>
      </c>
      <c r="Y48" s="54">
        <v>0</v>
      </c>
      <c r="Z48" s="54">
        <v>0</v>
      </c>
      <c r="AA48" s="54">
        <v>0</v>
      </c>
      <c r="AB48" s="54">
        <v>1</v>
      </c>
      <c r="AC48" s="54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2.2</v>
      </c>
      <c r="AI48" s="41" t="s">
        <v>82</v>
      </c>
    </row>
    <row r="49" spans="1:35" s="105" customFormat="1" ht="15">
      <c r="A49" s="46">
        <v>39</v>
      </c>
      <c r="B49" s="118" t="s">
        <v>227</v>
      </c>
      <c r="C49" s="118" t="s">
        <v>143</v>
      </c>
      <c r="D49" s="118" t="s">
        <v>179</v>
      </c>
      <c r="E49" s="118" t="s">
        <v>79</v>
      </c>
      <c r="F49" s="118" t="s">
        <v>77</v>
      </c>
      <c r="G49" s="118" t="s">
        <v>59</v>
      </c>
      <c r="H49" s="118" t="s">
        <v>14</v>
      </c>
      <c r="I49" s="118" t="s">
        <v>13</v>
      </c>
      <c r="J49" s="119">
        <v>42650</v>
      </c>
      <c r="K49" s="122">
        <v>8.26</v>
      </c>
      <c r="L49" s="121"/>
      <c r="M49" s="121"/>
      <c r="N49" s="121"/>
      <c r="O49" s="121"/>
      <c r="P49" s="122">
        <v>0</v>
      </c>
      <c r="Q49" s="122">
        <v>11</v>
      </c>
      <c r="R49" s="122">
        <v>5</v>
      </c>
      <c r="S49" s="122"/>
      <c r="T49" s="122"/>
      <c r="U49" s="122"/>
      <c r="V49" s="121"/>
      <c r="W49" s="121"/>
      <c r="X49" s="103">
        <v>1.63</v>
      </c>
      <c r="Y49" s="103">
        <v>0</v>
      </c>
      <c r="Z49" s="103">
        <v>0</v>
      </c>
      <c r="AA49" s="103">
        <v>0</v>
      </c>
      <c r="AB49" s="103">
        <v>0.5</v>
      </c>
      <c r="AC49" s="103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2.13</v>
      </c>
      <c r="AI49" s="105" t="s">
        <v>82</v>
      </c>
    </row>
    <row r="50" spans="1:35" s="41" customFormat="1" ht="15">
      <c r="A50" s="46">
        <v>40</v>
      </c>
      <c r="B50" s="65" t="s">
        <v>527</v>
      </c>
      <c r="C50" s="65" t="s">
        <v>528</v>
      </c>
      <c r="D50" s="41" t="s">
        <v>344</v>
      </c>
      <c r="E50" s="41" t="s">
        <v>79</v>
      </c>
      <c r="F50" s="41" t="s">
        <v>77</v>
      </c>
      <c r="G50" s="41" t="s">
        <v>59</v>
      </c>
      <c r="H50" s="41" t="s">
        <v>14</v>
      </c>
      <c r="I50" s="41" t="s">
        <v>13</v>
      </c>
      <c r="J50" s="66">
        <v>41050</v>
      </c>
      <c r="K50" s="67">
        <v>8.17</v>
      </c>
      <c r="L50" s="68"/>
      <c r="M50" s="68"/>
      <c r="N50" s="68"/>
      <c r="O50" s="68"/>
      <c r="P50" s="69">
        <v>0</v>
      </c>
      <c r="Q50" s="69">
        <v>6</v>
      </c>
      <c r="R50" s="69">
        <v>9</v>
      </c>
      <c r="S50" s="69"/>
      <c r="T50" s="69"/>
      <c r="U50" s="69"/>
      <c r="V50" s="68"/>
      <c r="W50" s="68"/>
      <c r="X50" s="54">
        <v>1.59</v>
      </c>
      <c r="Y50" s="54">
        <v>0</v>
      </c>
      <c r="Z50" s="54">
        <v>0</v>
      </c>
      <c r="AA50" s="54">
        <v>0</v>
      </c>
      <c r="AB50" s="54">
        <v>0.5</v>
      </c>
      <c r="AC50" s="54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2.09</v>
      </c>
      <c r="AI50" s="41" t="s">
        <v>82</v>
      </c>
    </row>
    <row r="51" spans="1:35" s="41" customFormat="1" ht="15">
      <c r="A51" s="56">
        <v>41</v>
      </c>
      <c r="B51" s="49" t="s">
        <v>212</v>
      </c>
      <c r="C51" s="49" t="s">
        <v>213</v>
      </c>
      <c r="D51" s="49" t="s">
        <v>110</v>
      </c>
      <c r="E51" s="49" t="s">
        <v>79</v>
      </c>
      <c r="F51" s="49" t="s">
        <v>77</v>
      </c>
      <c r="G51" s="49" t="s">
        <v>59</v>
      </c>
      <c r="H51" s="49" t="s">
        <v>14</v>
      </c>
      <c r="I51" s="49" t="s">
        <v>13</v>
      </c>
      <c r="J51" s="50">
        <v>40618</v>
      </c>
      <c r="K51" s="51">
        <v>7.47</v>
      </c>
      <c r="L51" s="52"/>
      <c r="M51" s="52"/>
      <c r="N51" s="52"/>
      <c r="O51" s="52"/>
      <c r="P51" s="53">
        <v>0</v>
      </c>
      <c r="Q51" s="53">
        <v>3</v>
      </c>
      <c r="R51" s="53">
        <v>13</v>
      </c>
      <c r="S51" s="53">
        <v>0</v>
      </c>
      <c r="T51" s="53">
        <v>3</v>
      </c>
      <c r="U51" s="53">
        <v>0</v>
      </c>
      <c r="V51" s="52"/>
      <c r="W51" s="52"/>
      <c r="X51" s="54">
        <v>1.24</v>
      </c>
      <c r="Y51" s="54">
        <v>0</v>
      </c>
      <c r="Z51" s="54">
        <v>0</v>
      </c>
      <c r="AA51" s="54">
        <v>0</v>
      </c>
      <c r="AB51" s="54">
        <v>0</v>
      </c>
      <c r="AC51" s="54">
        <v>0.75</v>
      </c>
      <c r="AD51" s="55">
        <v>0</v>
      </c>
      <c r="AE51" s="55">
        <v>0</v>
      </c>
      <c r="AF51" s="55">
        <v>0</v>
      </c>
      <c r="AG51" s="55">
        <v>0</v>
      </c>
      <c r="AH51" s="55">
        <v>1.99</v>
      </c>
      <c r="AI51" s="41" t="s">
        <v>82</v>
      </c>
    </row>
    <row r="52" spans="1:35" s="41" customFormat="1" ht="15">
      <c r="A52" s="46">
        <v>42</v>
      </c>
      <c r="B52" s="65" t="s">
        <v>652</v>
      </c>
      <c r="C52" s="65" t="s">
        <v>653</v>
      </c>
      <c r="D52" s="41" t="s">
        <v>112</v>
      </c>
      <c r="E52" s="41" t="s">
        <v>79</v>
      </c>
      <c r="F52" s="41" t="s">
        <v>77</v>
      </c>
      <c r="G52" s="41" t="s">
        <v>59</v>
      </c>
      <c r="H52" s="41" t="s">
        <v>14</v>
      </c>
      <c r="I52" s="41" t="s">
        <v>13</v>
      </c>
      <c r="J52" s="66">
        <v>38645</v>
      </c>
      <c r="K52" s="67">
        <v>8.93</v>
      </c>
      <c r="L52" s="68"/>
      <c r="M52" s="68"/>
      <c r="N52" s="68"/>
      <c r="O52" s="68"/>
      <c r="P52" s="69"/>
      <c r="Q52" s="69"/>
      <c r="R52" s="69"/>
      <c r="S52" s="69"/>
      <c r="T52" s="69"/>
      <c r="U52" s="69"/>
      <c r="V52" s="68"/>
      <c r="W52" s="68"/>
      <c r="X52" s="54">
        <v>1.97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1.97</v>
      </c>
      <c r="AI52" s="41" t="s">
        <v>82</v>
      </c>
    </row>
    <row r="53" spans="1:35" s="47" customFormat="1" ht="15">
      <c r="A53" s="46">
        <v>43</v>
      </c>
      <c r="B53" s="58" t="s">
        <v>232</v>
      </c>
      <c r="C53" s="58" t="s">
        <v>233</v>
      </c>
      <c r="D53" s="58" t="s">
        <v>234</v>
      </c>
      <c r="E53" s="58" t="s">
        <v>79</v>
      </c>
      <c r="F53" s="58" t="s">
        <v>77</v>
      </c>
      <c r="G53" s="58" t="s">
        <v>59</v>
      </c>
      <c r="H53" s="58" t="s">
        <v>14</v>
      </c>
      <c r="I53" s="58" t="s">
        <v>13</v>
      </c>
      <c r="J53" s="59">
        <v>38520</v>
      </c>
      <c r="K53" s="62">
        <v>8.91</v>
      </c>
      <c r="L53" s="61"/>
      <c r="M53" s="61"/>
      <c r="N53" s="61"/>
      <c r="O53" s="61"/>
      <c r="P53" s="62"/>
      <c r="Q53" s="62"/>
      <c r="R53" s="62"/>
      <c r="S53" s="62"/>
      <c r="T53" s="62"/>
      <c r="U53" s="62"/>
      <c r="V53" s="61"/>
      <c r="W53" s="61"/>
      <c r="X53" s="63">
        <v>1.96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1.96</v>
      </c>
      <c r="AI53" s="47" t="s">
        <v>82</v>
      </c>
    </row>
    <row r="54" spans="1:35" s="41" customFormat="1" ht="15">
      <c r="A54" s="106">
        <v>44</v>
      </c>
      <c r="B54" s="65" t="s">
        <v>745</v>
      </c>
      <c r="C54" s="65" t="s">
        <v>766</v>
      </c>
      <c r="D54" s="41" t="s">
        <v>117</v>
      </c>
      <c r="E54" s="41" t="s">
        <v>79</v>
      </c>
      <c r="F54" s="41" t="s">
        <v>77</v>
      </c>
      <c r="G54" s="41" t="s">
        <v>59</v>
      </c>
      <c r="H54" s="41" t="s">
        <v>14</v>
      </c>
      <c r="I54" s="41" t="s">
        <v>13</v>
      </c>
      <c r="J54" s="66">
        <v>41617</v>
      </c>
      <c r="K54" s="69">
        <v>8.82</v>
      </c>
      <c r="L54" s="68"/>
      <c r="M54" s="68"/>
      <c r="N54" s="68"/>
      <c r="O54" s="68"/>
      <c r="P54" s="69"/>
      <c r="Q54" s="69"/>
      <c r="R54" s="69"/>
      <c r="S54" s="69"/>
      <c r="T54" s="69"/>
      <c r="U54" s="69"/>
      <c r="V54" s="68"/>
      <c r="W54" s="68"/>
      <c r="X54" s="54">
        <v>1.91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1.91</v>
      </c>
      <c r="AI54" s="41" t="s">
        <v>82</v>
      </c>
    </row>
    <row r="55" spans="1:35" s="105" customFormat="1" ht="15">
      <c r="A55" s="46">
        <v>45</v>
      </c>
      <c r="B55" s="118" t="s">
        <v>181</v>
      </c>
      <c r="C55" s="118" t="s">
        <v>182</v>
      </c>
      <c r="D55" s="118" t="s">
        <v>129</v>
      </c>
      <c r="E55" s="118" t="s">
        <v>79</v>
      </c>
      <c r="F55" s="118" t="s">
        <v>77</v>
      </c>
      <c r="G55" s="118" t="s">
        <v>59</v>
      </c>
      <c r="H55" s="118" t="s">
        <v>14</v>
      </c>
      <c r="I55" s="118" t="s">
        <v>13</v>
      </c>
      <c r="J55" s="119">
        <v>41974</v>
      </c>
      <c r="K55" s="120">
        <v>7.2</v>
      </c>
      <c r="L55" s="121"/>
      <c r="M55" s="121"/>
      <c r="N55" s="121"/>
      <c r="O55" s="121"/>
      <c r="P55" s="122"/>
      <c r="Q55" s="122"/>
      <c r="R55" s="122"/>
      <c r="S55" s="122">
        <v>0</v>
      </c>
      <c r="T55" s="122">
        <v>2</v>
      </c>
      <c r="U55" s="122">
        <v>22</v>
      </c>
      <c r="V55" s="121"/>
      <c r="W55" s="121"/>
      <c r="X55" s="103">
        <v>1.1</v>
      </c>
      <c r="Y55" s="103">
        <v>0</v>
      </c>
      <c r="Z55" s="103">
        <v>0</v>
      </c>
      <c r="AA55" s="103">
        <v>0</v>
      </c>
      <c r="AB55" s="103">
        <v>0</v>
      </c>
      <c r="AC55" s="103">
        <v>0.75</v>
      </c>
      <c r="AD55" s="104">
        <v>0</v>
      </c>
      <c r="AE55" s="104">
        <v>0</v>
      </c>
      <c r="AF55" s="104">
        <v>0</v>
      </c>
      <c r="AG55" s="104">
        <v>0</v>
      </c>
      <c r="AH55" s="104">
        <v>1.85</v>
      </c>
      <c r="AI55" s="105" t="s">
        <v>82</v>
      </c>
    </row>
    <row r="56" spans="1:35" s="41" customFormat="1" ht="15">
      <c r="A56" s="46">
        <v>46</v>
      </c>
      <c r="B56" s="49" t="s">
        <v>235</v>
      </c>
      <c r="C56" s="49" t="s">
        <v>190</v>
      </c>
      <c r="D56" s="49" t="s">
        <v>110</v>
      </c>
      <c r="E56" s="49" t="s">
        <v>79</v>
      </c>
      <c r="F56" s="49" t="s">
        <v>77</v>
      </c>
      <c r="G56" s="49" t="s">
        <v>59</v>
      </c>
      <c r="H56" s="49" t="s">
        <v>14</v>
      </c>
      <c r="I56" s="49" t="s">
        <v>13</v>
      </c>
      <c r="J56" s="50">
        <v>42692</v>
      </c>
      <c r="K56" s="53">
        <v>7.42</v>
      </c>
      <c r="L56" s="52"/>
      <c r="M56" s="52"/>
      <c r="N56" s="52"/>
      <c r="O56" s="52"/>
      <c r="P56" s="53">
        <v>0</v>
      </c>
      <c r="Q56" s="53">
        <v>10</v>
      </c>
      <c r="R56" s="53">
        <v>0</v>
      </c>
      <c r="S56" s="53"/>
      <c r="T56" s="53"/>
      <c r="U56" s="53"/>
      <c r="V56" s="52"/>
      <c r="W56" s="52"/>
      <c r="X56" s="54">
        <v>1.21</v>
      </c>
      <c r="Y56" s="54">
        <v>0</v>
      </c>
      <c r="Z56" s="54">
        <v>0</v>
      </c>
      <c r="AA56" s="54">
        <v>0</v>
      </c>
      <c r="AB56" s="54">
        <v>0.5</v>
      </c>
      <c r="AC56" s="54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1.71</v>
      </c>
      <c r="AI56" s="41" t="s">
        <v>82</v>
      </c>
    </row>
    <row r="57" spans="1:35" s="41" customFormat="1" ht="15">
      <c r="A57" s="46">
        <v>47</v>
      </c>
      <c r="B57" s="65" t="s">
        <v>553</v>
      </c>
      <c r="C57" s="65" t="s">
        <v>157</v>
      </c>
      <c r="D57" s="41" t="s">
        <v>110</v>
      </c>
      <c r="E57" s="41" t="s">
        <v>79</v>
      </c>
      <c r="F57" s="41" t="s">
        <v>77</v>
      </c>
      <c r="G57" s="41" t="s">
        <v>59</v>
      </c>
      <c r="H57" s="41" t="s">
        <v>14</v>
      </c>
      <c r="I57" s="41" t="s">
        <v>13</v>
      </c>
      <c r="J57" s="66">
        <v>42342</v>
      </c>
      <c r="K57" s="67">
        <v>7.37</v>
      </c>
      <c r="L57" s="68"/>
      <c r="M57" s="68"/>
      <c r="N57" s="68"/>
      <c r="O57" s="68"/>
      <c r="P57" s="69">
        <v>0</v>
      </c>
      <c r="Q57" s="69">
        <v>6</v>
      </c>
      <c r="R57" s="69">
        <v>17</v>
      </c>
      <c r="S57" s="69"/>
      <c r="T57" s="69"/>
      <c r="U57" s="69"/>
      <c r="V57" s="68"/>
      <c r="W57" s="68"/>
      <c r="X57" s="54">
        <v>1.19</v>
      </c>
      <c r="Y57" s="54">
        <v>0</v>
      </c>
      <c r="Z57" s="54">
        <v>0</v>
      </c>
      <c r="AA57" s="54">
        <v>0</v>
      </c>
      <c r="AB57" s="54">
        <v>0.5</v>
      </c>
      <c r="AC57" s="54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1.69</v>
      </c>
      <c r="AI57" s="41" t="s">
        <v>82</v>
      </c>
    </row>
    <row r="58" spans="1:35" s="41" customFormat="1" ht="15">
      <c r="A58" s="56">
        <v>48</v>
      </c>
      <c r="B58" s="49" t="s">
        <v>171</v>
      </c>
      <c r="C58" s="49" t="s">
        <v>172</v>
      </c>
      <c r="D58" s="49" t="s">
        <v>108</v>
      </c>
      <c r="E58" s="49" t="s">
        <v>79</v>
      </c>
      <c r="F58" s="49" t="s">
        <v>77</v>
      </c>
      <c r="G58" s="49" t="s">
        <v>59</v>
      </c>
      <c r="H58" s="49" t="s">
        <v>14</v>
      </c>
      <c r="I58" s="49" t="s">
        <v>13</v>
      </c>
      <c r="J58" s="50">
        <v>42166</v>
      </c>
      <c r="K58" s="51">
        <v>8.22</v>
      </c>
      <c r="L58" s="52"/>
      <c r="M58" s="52"/>
      <c r="N58" s="52"/>
      <c r="O58" s="52"/>
      <c r="P58" s="53">
        <v>0</v>
      </c>
      <c r="Q58" s="53">
        <v>2</v>
      </c>
      <c r="R58" s="53">
        <v>7</v>
      </c>
      <c r="S58" s="53"/>
      <c r="T58" s="53"/>
      <c r="U58" s="53"/>
      <c r="V58" s="52"/>
      <c r="W58" s="52"/>
      <c r="X58" s="54">
        <v>1.61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1.61</v>
      </c>
      <c r="AI58" s="41" t="s">
        <v>82</v>
      </c>
    </row>
    <row r="59" spans="1:35" s="41" customFormat="1" ht="15">
      <c r="A59" s="46">
        <v>49</v>
      </c>
      <c r="B59" s="65" t="s">
        <v>619</v>
      </c>
      <c r="C59" s="65" t="s">
        <v>313</v>
      </c>
      <c r="D59" s="41" t="s">
        <v>125</v>
      </c>
      <c r="E59" s="41" t="s">
        <v>79</v>
      </c>
      <c r="F59" s="41" t="s">
        <v>77</v>
      </c>
      <c r="G59" s="41" t="s">
        <v>59</v>
      </c>
      <c r="H59" s="41" t="s">
        <v>14</v>
      </c>
      <c r="I59" s="41" t="s">
        <v>13</v>
      </c>
      <c r="J59" s="66">
        <v>42303</v>
      </c>
      <c r="K59" s="67">
        <v>8.07</v>
      </c>
      <c r="L59" s="68"/>
      <c r="M59" s="68"/>
      <c r="N59" s="68"/>
      <c r="O59" s="68"/>
      <c r="P59" s="69"/>
      <c r="Q59" s="69"/>
      <c r="R59" s="69"/>
      <c r="S59" s="69"/>
      <c r="T59" s="69"/>
      <c r="U59" s="69"/>
      <c r="V59" s="68"/>
      <c r="W59" s="68"/>
      <c r="X59" s="54">
        <v>1.54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1.54</v>
      </c>
      <c r="AI59" s="41" t="s">
        <v>82</v>
      </c>
    </row>
    <row r="60" spans="1:35" s="41" customFormat="1" ht="15">
      <c r="A60" s="46">
        <v>50</v>
      </c>
      <c r="B60" s="49" t="s">
        <v>223</v>
      </c>
      <c r="C60" s="49" t="s">
        <v>224</v>
      </c>
      <c r="D60" s="49" t="s">
        <v>108</v>
      </c>
      <c r="E60" s="49" t="s">
        <v>79</v>
      </c>
      <c r="F60" s="49" t="s">
        <v>77</v>
      </c>
      <c r="G60" s="49" t="s">
        <v>59</v>
      </c>
      <c r="H60" s="49" t="s">
        <v>14</v>
      </c>
      <c r="I60" s="49" t="s">
        <v>13</v>
      </c>
      <c r="J60" s="50">
        <v>40311</v>
      </c>
      <c r="K60" s="53">
        <v>7.95</v>
      </c>
      <c r="L60" s="52"/>
      <c r="M60" s="52"/>
      <c r="N60" s="52"/>
      <c r="O60" s="52"/>
      <c r="P60" s="53"/>
      <c r="Q60" s="53"/>
      <c r="R60" s="53"/>
      <c r="S60" s="53"/>
      <c r="T60" s="53"/>
      <c r="U60" s="53"/>
      <c r="V60" s="52"/>
      <c r="W60" s="52"/>
      <c r="X60" s="54">
        <v>1.48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1.48</v>
      </c>
      <c r="AI60" s="41" t="s">
        <v>82</v>
      </c>
    </row>
    <row r="61" spans="1:35" s="41" customFormat="1" ht="15">
      <c r="A61" s="106">
        <v>51</v>
      </c>
      <c r="B61" s="49" t="s">
        <v>215</v>
      </c>
      <c r="C61" s="49" t="s">
        <v>97</v>
      </c>
      <c r="D61" s="49" t="s">
        <v>108</v>
      </c>
      <c r="E61" s="49" t="s">
        <v>79</v>
      </c>
      <c r="F61" s="49" t="s">
        <v>77</v>
      </c>
      <c r="G61" s="49" t="s">
        <v>59</v>
      </c>
      <c r="H61" s="49" t="s">
        <v>14</v>
      </c>
      <c r="I61" s="49" t="s">
        <v>13</v>
      </c>
      <c r="J61" s="50">
        <v>42465</v>
      </c>
      <c r="K61" s="53">
        <v>6.79</v>
      </c>
      <c r="L61" s="52"/>
      <c r="M61" s="52"/>
      <c r="N61" s="52"/>
      <c r="O61" s="52"/>
      <c r="P61" s="53">
        <v>0</v>
      </c>
      <c r="Q61" s="53">
        <v>11</v>
      </c>
      <c r="R61" s="53">
        <v>10</v>
      </c>
      <c r="S61" s="53"/>
      <c r="T61" s="53"/>
      <c r="U61" s="53"/>
      <c r="V61" s="52"/>
      <c r="W61" s="52"/>
      <c r="X61" s="54">
        <v>0.9</v>
      </c>
      <c r="Y61" s="54">
        <v>0</v>
      </c>
      <c r="Z61" s="54">
        <v>0</v>
      </c>
      <c r="AA61" s="54">
        <v>0</v>
      </c>
      <c r="AB61" s="54">
        <v>0.5</v>
      </c>
      <c r="AC61" s="54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1.4</v>
      </c>
      <c r="AI61" s="41" t="s">
        <v>82</v>
      </c>
    </row>
    <row r="62" spans="1:35" s="41" customFormat="1" ht="15">
      <c r="A62" s="46">
        <v>52</v>
      </c>
      <c r="B62" s="65" t="s">
        <v>733</v>
      </c>
      <c r="C62" s="65" t="s">
        <v>176</v>
      </c>
      <c r="D62" s="41" t="s">
        <v>117</v>
      </c>
      <c r="E62" s="41" t="s">
        <v>79</v>
      </c>
      <c r="F62" s="41" t="s">
        <v>77</v>
      </c>
      <c r="G62" s="41" t="s">
        <v>59</v>
      </c>
      <c r="H62" s="41" t="s">
        <v>14</v>
      </c>
      <c r="I62" s="41" t="s">
        <v>13</v>
      </c>
      <c r="J62" s="66">
        <v>42745</v>
      </c>
      <c r="K62" s="69">
        <v>7.44</v>
      </c>
      <c r="L62" s="68"/>
      <c r="M62" s="68"/>
      <c r="N62" s="68"/>
      <c r="O62" s="68"/>
      <c r="P62" s="69"/>
      <c r="Q62" s="69"/>
      <c r="R62" s="69">
        <v>25</v>
      </c>
      <c r="S62" s="69"/>
      <c r="T62" s="69"/>
      <c r="U62" s="69"/>
      <c r="V62" s="68"/>
      <c r="W62" s="68"/>
      <c r="X62" s="54">
        <v>1.22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1.22</v>
      </c>
      <c r="AI62" s="41" t="s">
        <v>82</v>
      </c>
    </row>
    <row r="63" spans="1:35" s="41" customFormat="1" ht="15">
      <c r="A63" s="46">
        <v>53</v>
      </c>
      <c r="B63" s="65" t="s">
        <v>736</v>
      </c>
      <c r="C63" s="65" t="s">
        <v>93</v>
      </c>
      <c r="D63" s="41" t="s">
        <v>125</v>
      </c>
      <c r="E63" s="41" t="s">
        <v>79</v>
      </c>
      <c r="F63" s="41" t="s">
        <v>77</v>
      </c>
      <c r="G63" s="41" t="s">
        <v>59</v>
      </c>
      <c r="H63" s="41" t="s">
        <v>14</v>
      </c>
      <c r="I63" s="41" t="s">
        <v>13</v>
      </c>
      <c r="J63" s="66">
        <v>43075</v>
      </c>
      <c r="K63" s="69">
        <v>7.43</v>
      </c>
      <c r="L63" s="68"/>
      <c r="M63" s="68"/>
      <c r="N63" s="68"/>
      <c r="O63" s="68"/>
      <c r="P63" s="69"/>
      <c r="Q63" s="69"/>
      <c r="R63" s="69"/>
      <c r="S63" s="69"/>
      <c r="T63" s="69"/>
      <c r="U63" s="69"/>
      <c r="V63" s="68"/>
      <c r="W63" s="68"/>
      <c r="X63" s="54">
        <v>1.22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1.22</v>
      </c>
      <c r="AI63" s="41" t="s">
        <v>82</v>
      </c>
    </row>
    <row r="64" spans="1:35" s="41" customFormat="1" ht="15">
      <c r="A64" s="46">
        <v>54</v>
      </c>
      <c r="B64" s="49" t="s">
        <v>228</v>
      </c>
      <c r="C64" s="49" t="s">
        <v>214</v>
      </c>
      <c r="D64" s="49" t="s">
        <v>144</v>
      </c>
      <c r="E64" s="49" t="s">
        <v>79</v>
      </c>
      <c r="F64" s="49" t="s">
        <v>77</v>
      </c>
      <c r="G64" s="49" t="s">
        <v>59</v>
      </c>
      <c r="H64" s="49" t="s">
        <v>14</v>
      </c>
      <c r="I64" s="49" t="s">
        <v>13</v>
      </c>
      <c r="J64" s="50">
        <v>41212</v>
      </c>
      <c r="K64" s="53">
        <v>7.38</v>
      </c>
      <c r="L64" s="52"/>
      <c r="M64" s="52"/>
      <c r="N64" s="52"/>
      <c r="O64" s="52"/>
      <c r="P64" s="53">
        <v>0</v>
      </c>
      <c r="Q64" s="53">
        <v>1</v>
      </c>
      <c r="R64" s="53">
        <v>1</v>
      </c>
      <c r="S64" s="53"/>
      <c r="T64" s="53"/>
      <c r="U64" s="53"/>
      <c r="V64" s="52" t="s">
        <v>12</v>
      </c>
      <c r="W64" s="52"/>
      <c r="X64" s="54">
        <v>1.19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1.19</v>
      </c>
      <c r="AI64" s="41" t="s">
        <v>82</v>
      </c>
    </row>
    <row r="65" spans="1:35" s="47" customFormat="1" ht="15">
      <c r="A65" s="56">
        <v>55</v>
      </c>
      <c r="B65" s="58" t="s">
        <v>220</v>
      </c>
      <c r="C65" s="58" t="s">
        <v>167</v>
      </c>
      <c r="D65" s="58" t="s">
        <v>110</v>
      </c>
      <c r="E65" s="58" t="s">
        <v>79</v>
      </c>
      <c r="F65" s="58" t="s">
        <v>77</v>
      </c>
      <c r="G65" s="58" t="s">
        <v>59</v>
      </c>
      <c r="H65" s="58" t="s">
        <v>14</v>
      </c>
      <c r="I65" s="58" t="s">
        <v>13</v>
      </c>
      <c r="J65" s="59">
        <v>41425</v>
      </c>
      <c r="K65" s="62">
        <v>7.37</v>
      </c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1"/>
      <c r="W65" s="61"/>
      <c r="X65" s="63">
        <v>1.19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1.19</v>
      </c>
      <c r="AI65" s="47" t="s">
        <v>82</v>
      </c>
    </row>
    <row r="66" spans="1:35" s="41" customFormat="1" ht="15">
      <c r="A66" s="46">
        <v>56</v>
      </c>
      <c r="B66" s="65" t="s">
        <v>661</v>
      </c>
      <c r="C66" s="65" t="s">
        <v>662</v>
      </c>
      <c r="D66" s="41" t="s">
        <v>97</v>
      </c>
      <c r="E66" s="41" t="s">
        <v>79</v>
      </c>
      <c r="F66" s="41" t="s">
        <v>77</v>
      </c>
      <c r="G66" s="41" t="s">
        <v>59</v>
      </c>
      <c r="H66" s="41" t="s">
        <v>14</v>
      </c>
      <c r="I66" s="41" t="s">
        <v>13</v>
      </c>
      <c r="J66" s="66">
        <v>40963</v>
      </c>
      <c r="K66" s="69">
        <v>7.32</v>
      </c>
      <c r="L66" s="68"/>
      <c r="M66" s="68"/>
      <c r="N66" s="68"/>
      <c r="O66" s="68"/>
      <c r="P66" s="69"/>
      <c r="Q66" s="69"/>
      <c r="R66" s="69"/>
      <c r="S66" s="69"/>
      <c r="T66" s="69"/>
      <c r="U66" s="69"/>
      <c r="V66" s="68"/>
      <c r="W66" s="68"/>
      <c r="X66" s="54">
        <v>1.16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1.16</v>
      </c>
      <c r="AI66" s="41" t="s">
        <v>82</v>
      </c>
    </row>
    <row r="67" spans="1:35" s="105" customFormat="1" ht="15">
      <c r="A67" s="46">
        <v>57</v>
      </c>
      <c r="B67" s="118" t="s">
        <v>180</v>
      </c>
      <c r="C67" s="190" t="s">
        <v>150</v>
      </c>
      <c r="D67" s="118" t="s">
        <v>125</v>
      </c>
      <c r="E67" s="118" t="s">
        <v>79</v>
      </c>
      <c r="F67" s="118" t="s">
        <v>77</v>
      </c>
      <c r="G67" s="118" t="s">
        <v>59</v>
      </c>
      <c r="H67" s="118" t="s">
        <v>14</v>
      </c>
      <c r="I67" s="118" t="s">
        <v>13</v>
      </c>
      <c r="J67" s="119">
        <v>42324</v>
      </c>
      <c r="K67" s="222">
        <v>7.21</v>
      </c>
      <c r="L67" s="121"/>
      <c r="M67" s="121"/>
      <c r="N67" s="121"/>
      <c r="O67" s="121"/>
      <c r="P67" s="122">
        <v>0</v>
      </c>
      <c r="Q67" s="122">
        <v>2</v>
      </c>
      <c r="R67" s="122">
        <v>7</v>
      </c>
      <c r="S67" s="122"/>
      <c r="T67" s="122"/>
      <c r="U67" s="122"/>
      <c r="V67" s="121" t="s">
        <v>12</v>
      </c>
      <c r="W67" s="121"/>
      <c r="X67" s="103">
        <v>1.11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1.11</v>
      </c>
      <c r="AI67" s="105" t="s">
        <v>82</v>
      </c>
    </row>
    <row r="68" spans="1:35" s="41" customFormat="1" ht="15">
      <c r="A68" s="106">
        <v>58</v>
      </c>
      <c r="B68" s="65" t="s">
        <v>568</v>
      </c>
      <c r="C68" s="65" t="s">
        <v>143</v>
      </c>
      <c r="D68" s="41" t="s">
        <v>112</v>
      </c>
      <c r="E68" s="41" t="s">
        <v>79</v>
      </c>
      <c r="F68" s="41" t="s">
        <v>77</v>
      </c>
      <c r="G68" s="41" t="s">
        <v>59</v>
      </c>
      <c r="H68" s="41" t="s">
        <v>14</v>
      </c>
      <c r="I68" s="41" t="s">
        <v>13</v>
      </c>
      <c r="J68" s="66">
        <v>42520</v>
      </c>
      <c r="K68" s="67">
        <v>7.22</v>
      </c>
      <c r="L68" s="68"/>
      <c r="M68" s="68"/>
      <c r="N68" s="68"/>
      <c r="O68" s="68"/>
      <c r="P68" s="69"/>
      <c r="Q68" s="69"/>
      <c r="R68" s="69"/>
      <c r="S68" s="69"/>
      <c r="T68" s="69"/>
      <c r="U68" s="69"/>
      <c r="V68" s="68"/>
      <c r="W68" s="68"/>
      <c r="X68" s="54">
        <v>1.11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1.11</v>
      </c>
      <c r="AI68" s="41" t="s">
        <v>82</v>
      </c>
    </row>
    <row r="69" spans="1:35" s="47" customFormat="1" ht="15">
      <c r="A69" s="46">
        <v>59</v>
      </c>
      <c r="B69" s="117" t="s">
        <v>763</v>
      </c>
      <c r="C69" s="117" t="s">
        <v>143</v>
      </c>
      <c r="D69" s="47" t="s">
        <v>194</v>
      </c>
      <c r="E69" s="47" t="s">
        <v>79</v>
      </c>
      <c r="F69" s="47" t="s">
        <v>77</v>
      </c>
      <c r="G69" s="47" t="s">
        <v>59</v>
      </c>
      <c r="H69" s="47" t="s">
        <v>14</v>
      </c>
      <c r="I69" s="47" t="s">
        <v>13</v>
      </c>
      <c r="J69" s="114">
        <v>42450</v>
      </c>
      <c r="K69" s="115">
        <v>7.14</v>
      </c>
      <c r="L69" s="116"/>
      <c r="M69" s="116"/>
      <c r="N69" s="116"/>
      <c r="O69" s="116"/>
      <c r="P69" s="115"/>
      <c r="Q69" s="115"/>
      <c r="R69" s="115"/>
      <c r="S69" s="115"/>
      <c r="T69" s="115"/>
      <c r="U69" s="115"/>
      <c r="V69" s="116"/>
      <c r="W69" s="116"/>
      <c r="X69" s="63">
        <v>1.07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1.07</v>
      </c>
      <c r="AI69" s="47" t="s">
        <v>82</v>
      </c>
    </row>
    <row r="70" spans="1:35" s="41" customFormat="1" ht="15">
      <c r="A70" s="46">
        <v>60</v>
      </c>
      <c r="B70" s="65" t="s">
        <v>686</v>
      </c>
      <c r="C70" s="65" t="s">
        <v>687</v>
      </c>
      <c r="D70" s="41" t="s">
        <v>97</v>
      </c>
      <c r="E70" s="41" t="s">
        <v>79</v>
      </c>
      <c r="F70" s="41" t="s">
        <v>77</v>
      </c>
      <c r="G70" s="41" t="s">
        <v>59</v>
      </c>
      <c r="H70" s="41" t="s">
        <v>14</v>
      </c>
      <c r="I70" s="41" t="s">
        <v>13</v>
      </c>
      <c r="J70" s="66">
        <v>41565</v>
      </c>
      <c r="K70" s="69">
        <v>7.09</v>
      </c>
      <c r="L70" s="68"/>
      <c r="M70" s="68"/>
      <c r="N70" s="68"/>
      <c r="O70" s="68"/>
      <c r="P70" s="69"/>
      <c r="Q70" s="69"/>
      <c r="R70" s="69"/>
      <c r="S70" s="69"/>
      <c r="T70" s="69"/>
      <c r="U70" s="69"/>
      <c r="V70" s="68"/>
      <c r="W70" s="68"/>
      <c r="X70" s="54">
        <v>1.05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1.05</v>
      </c>
      <c r="AI70" s="41" t="s">
        <v>82</v>
      </c>
    </row>
    <row r="71" spans="1:35" s="105" customFormat="1" ht="15">
      <c r="A71" s="46">
        <v>61</v>
      </c>
      <c r="B71" s="118" t="s">
        <v>217</v>
      </c>
      <c r="C71" s="118" t="s">
        <v>218</v>
      </c>
      <c r="D71" s="118" t="s">
        <v>110</v>
      </c>
      <c r="E71" s="118" t="s">
        <v>79</v>
      </c>
      <c r="F71" s="118" t="s">
        <v>77</v>
      </c>
      <c r="G71" s="118" t="s">
        <v>59</v>
      </c>
      <c r="H71" s="118" t="s">
        <v>14</v>
      </c>
      <c r="I71" s="118" t="s">
        <v>13</v>
      </c>
      <c r="J71" s="119">
        <v>39465</v>
      </c>
      <c r="K71" s="122">
        <v>7.07</v>
      </c>
      <c r="L71" s="121"/>
      <c r="M71" s="121"/>
      <c r="N71" s="121"/>
      <c r="O71" s="121"/>
      <c r="P71" s="122"/>
      <c r="Q71" s="122"/>
      <c r="R71" s="122"/>
      <c r="S71" s="122"/>
      <c r="T71" s="122"/>
      <c r="U71" s="122"/>
      <c r="V71" s="121"/>
      <c r="W71" s="121"/>
      <c r="X71" s="103">
        <v>1.04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1.04</v>
      </c>
      <c r="AI71" s="105" t="s">
        <v>82</v>
      </c>
    </row>
    <row r="72" spans="1:35" s="41" customFormat="1" ht="15">
      <c r="A72" s="56">
        <v>62</v>
      </c>
      <c r="B72" s="65" t="s">
        <v>719</v>
      </c>
      <c r="C72" s="65" t="s">
        <v>93</v>
      </c>
      <c r="D72" s="41" t="s">
        <v>521</v>
      </c>
      <c r="E72" s="41" t="s">
        <v>79</v>
      </c>
      <c r="F72" s="41" t="s">
        <v>77</v>
      </c>
      <c r="G72" s="41" t="s">
        <v>59</v>
      </c>
      <c r="H72" s="41" t="s">
        <v>14</v>
      </c>
      <c r="I72" s="41" t="s">
        <v>13</v>
      </c>
      <c r="J72" s="66">
        <v>43083</v>
      </c>
      <c r="K72" s="69">
        <v>7.08</v>
      </c>
      <c r="L72" s="68"/>
      <c r="M72" s="68"/>
      <c r="N72" s="68"/>
      <c r="O72" s="68"/>
      <c r="P72" s="69"/>
      <c r="Q72" s="69"/>
      <c r="R72" s="69"/>
      <c r="S72" s="69"/>
      <c r="T72" s="69"/>
      <c r="U72" s="69"/>
      <c r="V72" s="68"/>
      <c r="W72" s="68"/>
      <c r="X72" s="54">
        <v>1.04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1.04</v>
      </c>
      <c r="AI72" s="41" t="s">
        <v>82</v>
      </c>
    </row>
    <row r="73" spans="1:35" s="41" customFormat="1" ht="15">
      <c r="A73" s="46">
        <v>63</v>
      </c>
      <c r="B73" s="48" t="s">
        <v>206</v>
      </c>
      <c r="C73" s="49" t="s">
        <v>143</v>
      </c>
      <c r="D73" s="49" t="s">
        <v>97</v>
      </c>
      <c r="E73" s="49" t="s">
        <v>79</v>
      </c>
      <c r="F73" s="49" t="s">
        <v>77</v>
      </c>
      <c r="G73" s="49" t="s">
        <v>59</v>
      </c>
      <c r="H73" s="49" t="s">
        <v>14</v>
      </c>
      <c r="I73" s="49" t="s">
        <v>13</v>
      </c>
      <c r="J73" s="50">
        <v>41800</v>
      </c>
      <c r="K73" s="51">
        <v>7.01</v>
      </c>
      <c r="L73" s="52"/>
      <c r="M73" s="52"/>
      <c r="N73" s="52"/>
      <c r="O73" s="52"/>
      <c r="P73" s="53"/>
      <c r="Q73" s="53"/>
      <c r="R73" s="53"/>
      <c r="S73" s="53"/>
      <c r="T73" s="53"/>
      <c r="U73" s="53"/>
      <c r="V73" s="52"/>
      <c r="W73" s="52"/>
      <c r="X73" s="54">
        <v>1.01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1.01</v>
      </c>
      <c r="AI73" s="41" t="s">
        <v>82</v>
      </c>
    </row>
    <row r="74" spans="1:35" s="47" customFormat="1" ht="15">
      <c r="A74" s="46">
        <v>64</v>
      </c>
      <c r="B74" s="117" t="s">
        <v>357</v>
      </c>
      <c r="C74" s="117" t="s">
        <v>370</v>
      </c>
      <c r="D74" s="47" t="s">
        <v>94</v>
      </c>
      <c r="E74" s="47" t="s">
        <v>79</v>
      </c>
      <c r="F74" s="47" t="s">
        <v>77</v>
      </c>
      <c r="G74" s="47" t="s">
        <v>59</v>
      </c>
      <c r="H74" s="47" t="s">
        <v>14</v>
      </c>
      <c r="I74" s="47" t="s">
        <v>13</v>
      </c>
      <c r="J74" s="114">
        <v>41578</v>
      </c>
      <c r="K74" s="126">
        <v>6.98</v>
      </c>
      <c r="L74" s="116"/>
      <c r="M74" s="116"/>
      <c r="N74" s="116"/>
      <c r="O74" s="116"/>
      <c r="P74" s="115"/>
      <c r="Q74" s="115"/>
      <c r="R74" s="115"/>
      <c r="S74" s="115"/>
      <c r="T74" s="115"/>
      <c r="U74" s="115"/>
      <c r="V74" s="116"/>
      <c r="W74" s="116"/>
      <c r="X74" s="63">
        <v>0.99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0.99</v>
      </c>
      <c r="AI74" s="47" t="s">
        <v>82</v>
      </c>
    </row>
    <row r="75" spans="1:35" s="41" customFormat="1" ht="15">
      <c r="A75" s="106">
        <v>65</v>
      </c>
      <c r="B75" s="65" t="s">
        <v>577</v>
      </c>
      <c r="C75" s="65" t="s">
        <v>99</v>
      </c>
      <c r="D75" s="41" t="s">
        <v>108</v>
      </c>
      <c r="E75" s="41" t="s">
        <v>79</v>
      </c>
      <c r="F75" s="41" t="s">
        <v>77</v>
      </c>
      <c r="G75" s="41" t="s">
        <v>59</v>
      </c>
      <c r="H75" s="41" t="s">
        <v>14</v>
      </c>
      <c r="I75" s="41" t="s">
        <v>13</v>
      </c>
      <c r="J75" s="66">
        <v>42314</v>
      </c>
      <c r="K75" s="67">
        <v>6.93</v>
      </c>
      <c r="L75" s="68"/>
      <c r="M75" s="68"/>
      <c r="N75" s="68"/>
      <c r="O75" s="68"/>
      <c r="P75" s="69"/>
      <c r="Q75" s="69"/>
      <c r="R75" s="69"/>
      <c r="S75" s="69"/>
      <c r="T75" s="69"/>
      <c r="U75" s="69"/>
      <c r="V75" s="68"/>
      <c r="W75" s="68"/>
      <c r="X75" s="54">
        <v>0.97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0.97</v>
      </c>
      <c r="AI75" s="41" t="s">
        <v>82</v>
      </c>
    </row>
    <row r="76" spans="1:35" s="41" customFormat="1" ht="15">
      <c r="A76" s="46">
        <v>66</v>
      </c>
      <c r="B76" s="49" t="s">
        <v>185</v>
      </c>
      <c r="C76" s="49" t="s">
        <v>186</v>
      </c>
      <c r="D76" s="49" t="s">
        <v>110</v>
      </c>
      <c r="E76" s="49" t="s">
        <v>79</v>
      </c>
      <c r="F76" s="49" t="s">
        <v>77</v>
      </c>
      <c r="G76" s="49" t="s">
        <v>59</v>
      </c>
      <c r="H76" s="49" t="s">
        <v>14</v>
      </c>
      <c r="I76" s="49" t="s">
        <v>13</v>
      </c>
      <c r="J76" s="50">
        <v>41957</v>
      </c>
      <c r="K76" s="51">
        <v>6.92</v>
      </c>
      <c r="L76" s="52"/>
      <c r="M76" s="52"/>
      <c r="N76" s="52"/>
      <c r="O76" s="52"/>
      <c r="P76" s="53">
        <v>0</v>
      </c>
      <c r="Q76" s="53">
        <v>5</v>
      </c>
      <c r="R76" s="53">
        <v>0</v>
      </c>
      <c r="S76" s="53"/>
      <c r="T76" s="53"/>
      <c r="U76" s="53"/>
      <c r="V76" s="52" t="s">
        <v>12</v>
      </c>
      <c r="W76" s="52"/>
      <c r="X76" s="54">
        <v>0.96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0.96</v>
      </c>
      <c r="AI76" s="41" t="s">
        <v>82</v>
      </c>
    </row>
    <row r="77" spans="1:35" s="105" customFormat="1" ht="15">
      <c r="A77" s="46">
        <v>67</v>
      </c>
      <c r="B77" s="108" t="s">
        <v>747</v>
      </c>
      <c r="C77" s="108" t="s">
        <v>748</v>
      </c>
      <c r="D77" s="105" t="s">
        <v>112</v>
      </c>
      <c r="E77" s="105" t="s">
        <v>79</v>
      </c>
      <c r="F77" s="105" t="s">
        <v>77</v>
      </c>
      <c r="G77" s="105" t="s">
        <v>59</v>
      </c>
      <c r="H77" s="105" t="s">
        <v>14</v>
      </c>
      <c r="I77" s="105" t="s">
        <v>13</v>
      </c>
      <c r="J77" s="109">
        <v>42674</v>
      </c>
      <c r="K77" s="111">
        <v>6.83</v>
      </c>
      <c r="L77" s="110"/>
      <c r="M77" s="110"/>
      <c r="N77" s="110"/>
      <c r="O77" s="110"/>
      <c r="P77" s="111"/>
      <c r="Q77" s="111"/>
      <c r="R77" s="111"/>
      <c r="S77" s="111"/>
      <c r="T77" s="111"/>
      <c r="U77" s="111"/>
      <c r="V77" s="110" t="s">
        <v>12</v>
      </c>
      <c r="W77" s="110"/>
      <c r="X77" s="103">
        <v>0.92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0.92</v>
      </c>
      <c r="AI77" s="105" t="s">
        <v>82</v>
      </c>
    </row>
    <row r="78" spans="1:35" s="41" customFormat="1" ht="15">
      <c r="A78" s="46">
        <v>68</v>
      </c>
      <c r="B78" s="49" t="s">
        <v>238</v>
      </c>
      <c r="C78" s="49" t="s">
        <v>239</v>
      </c>
      <c r="D78" s="49" t="s">
        <v>240</v>
      </c>
      <c r="E78" s="49" t="s">
        <v>79</v>
      </c>
      <c r="F78" s="49" t="s">
        <v>77</v>
      </c>
      <c r="G78" s="49" t="s">
        <v>59</v>
      </c>
      <c r="H78" s="49" t="s">
        <v>14</v>
      </c>
      <c r="I78" s="49" t="s">
        <v>13</v>
      </c>
      <c r="J78" s="50">
        <v>41968</v>
      </c>
      <c r="K78" s="53">
        <v>6.64</v>
      </c>
      <c r="L78" s="52"/>
      <c r="M78" s="52"/>
      <c r="N78" s="52"/>
      <c r="O78" s="52"/>
      <c r="P78" s="53"/>
      <c r="Q78" s="53"/>
      <c r="R78" s="53"/>
      <c r="S78" s="53"/>
      <c r="T78" s="53"/>
      <c r="U78" s="53"/>
      <c r="V78" s="52"/>
      <c r="W78" s="52"/>
      <c r="X78" s="54">
        <v>0.82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0.82</v>
      </c>
      <c r="AI78" s="41" t="s">
        <v>82</v>
      </c>
    </row>
    <row r="79" spans="1:35" s="41" customFormat="1" ht="15">
      <c r="A79" s="56">
        <v>69</v>
      </c>
      <c r="B79" s="49" t="s">
        <v>221</v>
      </c>
      <c r="C79" s="49" t="s">
        <v>222</v>
      </c>
      <c r="D79" s="49" t="s">
        <v>94</v>
      </c>
      <c r="E79" s="49" t="s">
        <v>79</v>
      </c>
      <c r="F79" s="49" t="s">
        <v>77</v>
      </c>
      <c r="G79" s="49" t="s">
        <v>59</v>
      </c>
      <c r="H79" s="49" t="s">
        <v>14</v>
      </c>
      <c r="I79" s="49" t="s">
        <v>13</v>
      </c>
      <c r="J79" s="50">
        <v>42796</v>
      </c>
      <c r="K79" s="53">
        <v>6.62</v>
      </c>
      <c r="L79" s="52"/>
      <c r="M79" s="52"/>
      <c r="N79" s="52"/>
      <c r="O79" s="52"/>
      <c r="P79" s="53"/>
      <c r="Q79" s="53"/>
      <c r="R79" s="53"/>
      <c r="S79" s="53"/>
      <c r="T79" s="53"/>
      <c r="U79" s="53"/>
      <c r="V79" s="52"/>
      <c r="W79" s="52"/>
      <c r="X79" s="54">
        <v>0.81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0.81</v>
      </c>
      <c r="AI79" s="41" t="s">
        <v>82</v>
      </c>
    </row>
    <row r="80" spans="1:35" s="41" customFormat="1" ht="15">
      <c r="A80" s="46">
        <v>70</v>
      </c>
      <c r="B80" s="65" t="s">
        <v>520</v>
      </c>
      <c r="C80" s="65" t="s">
        <v>521</v>
      </c>
      <c r="D80" s="41" t="s">
        <v>158</v>
      </c>
      <c r="E80" s="41" t="s">
        <v>79</v>
      </c>
      <c r="F80" s="41" t="s">
        <v>77</v>
      </c>
      <c r="G80" s="41" t="s">
        <v>59</v>
      </c>
      <c r="H80" s="41" t="s">
        <v>14</v>
      </c>
      <c r="I80" s="41" t="s">
        <v>13</v>
      </c>
      <c r="J80" s="66">
        <v>42514</v>
      </c>
      <c r="K80" s="67">
        <v>6.37</v>
      </c>
      <c r="L80" s="68"/>
      <c r="M80" s="68"/>
      <c r="N80" s="68"/>
      <c r="O80" s="68"/>
      <c r="P80" s="69"/>
      <c r="Q80" s="69"/>
      <c r="R80" s="69"/>
      <c r="S80" s="69"/>
      <c r="T80" s="69"/>
      <c r="U80" s="69"/>
      <c r="V80" s="68"/>
      <c r="W80" s="68"/>
      <c r="X80" s="54">
        <v>0.69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0.69</v>
      </c>
      <c r="AI80" s="41" t="s">
        <v>82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H15">
    <cfRule type="expression" priority="1" dxfId="0" stopIfTrue="1">
      <formula>AND($G1="ΔΕΝ ΑΠΑΙΤΕΙΤΑΙ",$H1="ΝΑΙ",$I1="ΚΥΡΙΟΣ")</formula>
    </cfRule>
  </conditionalFormatting>
  <conditionalFormatting sqref="E1:I80">
    <cfRule type="expression" priority="2" dxfId="0" stopIfTrue="1">
      <formula>OR(AND($E1&lt;&gt;"ΠΕ23",$H1="ΝΑΙ",$I1="ΕΠΙΚΟΥΡΙΚΟΣ"),AND($E1&lt;&gt;"ΠΕ23",$H1="ΌΧΙ",$I1="ΚΥΡΙΟΣ"))</formula>
    </cfRule>
  </conditionalFormatting>
  <conditionalFormatting sqref="E1:E34 F1:G80">
    <cfRule type="expression" priority="3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34 H1:H80">
    <cfRule type="expression" priority="4" dxfId="0" stopIfTrue="1">
      <formula>AND($E1="ΠΕ23",$H1="ΌΧΙ")</formula>
    </cfRule>
  </conditionalFormatting>
  <conditionalFormatting sqref="E1:E34 G1:G80">
    <cfRule type="expression" priority="5" dxfId="0" stopIfTrue="1">
      <formula>OR(AND($E1="ΠΕ23",$G1="ΑΠΑΙΤΕΙΤΑΙ"),AND($E1="ΠΕ25",$G1="ΔΕΝ ΑΠΑΙΤΕΙΤΑΙ"))</formula>
    </cfRule>
  </conditionalFormatting>
  <conditionalFormatting sqref="G1:H80">
    <cfRule type="expression" priority="6" dxfId="0" stopIfTrue="1">
      <formula>AND($G1="ΔΕΝ ΑΠΑΙΤΕΙΤΑΙ",$H1="ΌΧΙ")</formula>
    </cfRule>
  </conditionalFormatting>
  <conditionalFormatting sqref="E1:E34 F1:F80">
    <cfRule type="expression" priority="7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0">
    <dataValidation type="list" allowBlank="1" showInputMessage="1" showErrorMessage="1" sqref="AI11:AI80">
      <formula1>Αϊτηση_για</formula1>
    </dataValidation>
    <dataValidation type="list" allowBlank="1" showInputMessage="1" showErrorMessage="1" sqref="V11:W80 L11:O80 H11:H80">
      <formula1>NAI_OXI</formula1>
    </dataValidation>
    <dataValidation type="decimal" allowBlank="1" showInputMessage="1" showErrorMessage="1" sqref="K25:K30 K32:K54 K11:K21">
      <formula1>0</formula1>
      <formula2>10</formula2>
    </dataValidation>
    <dataValidation type="list" allowBlank="1" showInputMessage="1" showErrorMessage="1" sqref="F11:F80">
      <formula1>ΑΕΙ_ΤΕΙ</formula1>
    </dataValidation>
    <dataValidation type="list" allowBlank="1" showInputMessage="1" showErrorMessage="1" sqref="G11:G80">
      <formula1>ΑΠΑΙΤΕΙΤΑΙ_ΔΕΝ_ΑΠΑΙΤΕΙΤΑΙ</formula1>
    </dataValidation>
    <dataValidation type="list" allowBlank="1" showInputMessage="1" showErrorMessage="1" sqref="E11:E80">
      <formula1>ΚΛΑΔΟΣ_ΕΕΠ</formula1>
    </dataValidation>
    <dataValidation type="whole" allowBlank="1" showInputMessage="1" showErrorMessage="1" sqref="R11:R80 U11:U80">
      <formula1>0</formula1>
      <formula2>29</formula2>
    </dataValidation>
    <dataValidation type="whole" allowBlank="1" showInputMessage="1" showErrorMessage="1" sqref="Q11:Q80 T11:T80">
      <formula1>0</formula1>
      <formula2>11</formula2>
    </dataValidation>
    <dataValidation type="whole" allowBlank="1" showInputMessage="1" showErrorMessage="1" sqref="P11:P80 S11:S80">
      <formula1>0</formula1>
      <formula2>40</formula2>
    </dataValidation>
    <dataValidation type="list" allowBlank="1" showInputMessage="1" showErrorMessage="1" sqref="I11:I80">
      <formula1>ΚΑΤΗΓΟΡΙΑ_ΠΙΝΑΚΑ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80"/>
  <sheetViews>
    <sheetView zoomScalePageLayoutView="0" workbookViewId="0" topLeftCell="A1">
      <selection activeCell="J4" sqref="J4"/>
    </sheetView>
  </sheetViews>
  <sheetFormatPr defaultColWidth="22.140625" defaultRowHeight="15"/>
  <cols>
    <col min="1" max="1" width="4.57421875" style="34" customWidth="1"/>
    <col min="2" max="2" width="10.28125" style="34" bestFit="1" customWidth="1"/>
    <col min="3" max="3" width="11.8515625" style="34" bestFit="1" customWidth="1"/>
    <col min="4" max="4" width="14.28125" style="34" bestFit="1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0" t="s">
        <v>799</v>
      </c>
      <c r="D2" s="231"/>
      <c r="E2" s="231"/>
      <c r="F2" s="231"/>
      <c r="G2" s="231"/>
      <c r="H2" s="231"/>
      <c r="I2" s="231"/>
      <c r="J2" s="232"/>
      <c r="K2" s="232"/>
      <c r="L2" s="233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1" customFormat="1" ht="15">
      <c r="A11" s="46">
        <v>1</v>
      </c>
      <c r="B11" s="96" t="s">
        <v>90</v>
      </c>
      <c r="C11" s="96" t="s">
        <v>91</v>
      </c>
      <c r="D11" s="96" t="s">
        <v>92</v>
      </c>
      <c r="E11" s="96" t="s">
        <v>36</v>
      </c>
      <c r="F11" s="96" t="s">
        <v>76</v>
      </c>
      <c r="G11" s="96" t="s">
        <v>15</v>
      </c>
      <c r="H11" s="96" t="s">
        <v>12</v>
      </c>
      <c r="I11" s="96" t="s">
        <v>11</v>
      </c>
      <c r="J11" s="97">
        <v>36118</v>
      </c>
      <c r="K11" s="98">
        <v>7.75</v>
      </c>
      <c r="L11" s="102"/>
      <c r="M11" s="99"/>
      <c r="N11" s="99"/>
      <c r="O11" s="99"/>
      <c r="P11" s="100">
        <v>0</v>
      </c>
      <c r="Q11" s="100">
        <v>2</v>
      </c>
      <c r="R11" s="100">
        <v>15</v>
      </c>
      <c r="S11" s="101">
        <v>2</v>
      </c>
      <c r="T11" s="101">
        <v>6</v>
      </c>
      <c r="U11" s="101">
        <v>20</v>
      </c>
      <c r="V11" s="99" t="s">
        <v>12</v>
      </c>
      <c r="W11" s="99"/>
      <c r="X11" s="54">
        <v>1.38</v>
      </c>
      <c r="Y11" s="54">
        <v>0</v>
      </c>
      <c r="Z11" s="54">
        <v>0</v>
      </c>
      <c r="AA11" s="54">
        <v>0</v>
      </c>
      <c r="AB11" s="54">
        <v>0</v>
      </c>
      <c r="AC11" s="54">
        <v>7.75</v>
      </c>
      <c r="AD11" s="55">
        <v>0</v>
      </c>
      <c r="AE11" s="55">
        <v>0</v>
      </c>
      <c r="AF11" s="55">
        <v>0</v>
      </c>
      <c r="AG11" s="55">
        <v>0</v>
      </c>
      <c r="AH11" s="55">
        <v>9.13</v>
      </c>
      <c r="AI11" s="41" t="s">
        <v>82</v>
      </c>
    </row>
    <row r="12" spans="1:35" s="41" customFormat="1" ht="15">
      <c r="A12" s="46">
        <v>2</v>
      </c>
      <c r="B12" s="41" t="s">
        <v>87</v>
      </c>
      <c r="C12" s="96" t="s">
        <v>88</v>
      </c>
      <c r="D12" s="96" t="s">
        <v>89</v>
      </c>
      <c r="E12" s="96" t="s">
        <v>36</v>
      </c>
      <c r="F12" s="96" t="s">
        <v>76</v>
      </c>
      <c r="G12" s="96" t="s">
        <v>15</v>
      </c>
      <c r="H12" s="96" t="s">
        <v>12</v>
      </c>
      <c r="I12" s="96" t="s">
        <v>11</v>
      </c>
      <c r="J12" s="97">
        <v>37134</v>
      </c>
      <c r="K12" s="98">
        <v>7.62</v>
      </c>
      <c r="L12" s="99"/>
      <c r="M12" s="99"/>
      <c r="N12" s="99"/>
      <c r="O12" s="99"/>
      <c r="P12" s="100"/>
      <c r="Q12" s="100"/>
      <c r="R12" s="100"/>
      <c r="S12" s="101">
        <v>1</v>
      </c>
      <c r="T12" s="101">
        <v>11</v>
      </c>
      <c r="U12" s="101">
        <v>16</v>
      </c>
      <c r="V12" s="99"/>
      <c r="W12" s="99"/>
      <c r="X12" s="54">
        <v>1.31</v>
      </c>
      <c r="Y12" s="54">
        <v>0</v>
      </c>
      <c r="Z12" s="54">
        <v>0</v>
      </c>
      <c r="AA12" s="54">
        <v>0</v>
      </c>
      <c r="AB12" s="54">
        <v>0</v>
      </c>
      <c r="AC12" s="54">
        <v>6</v>
      </c>
      <c r="AD12" s="55">
        <v>0</v>
      </c>
      <c r="AE12" s="55">
        <v>0</v>
      </c>
      <c r="AF12" s="55">
        <v>0</v>
      </c>
      <c r="AG12" s="55">
        <v>0</v>
      </c>
      <c r="AH12" s="55">
        <v>7.31</v>
      </c>
      <c r="AI12" s="41" t="s">
        <v>82</v>
      </c>
    </row>
    <row r="13" spans="1:34" ht="15">
      <c r="A13" s="86"/>
      <c r="X13" s="87"/>
      <c r="Y13" s="87"/>
      <c r="Z13" s="87"/>
      <c r="AA13" s="87"/>
      <c r="AB13" s="88"/>
      <c r="AC13" s="87"/>
      <c r="AD13" s="89"/>
      <c r="AE13" s="89"/>
      <c r="AG13" s="89"/>
      <c r="AH13" s="38"/>
    </row>
    <row r="14" spans="1:34" ht="15">
      <c r="A14" s="86"/>
      <c r="X14" s="87"/>
      <c r="Y14" s="87"/>
      <c r="Z14" s="87"/>
      <c r="AA14" s="87"/>
      <c r="AB14" s="88"/>
      <c r="AC14" s="87"/>
      <c r="AD14" s="89"/>
      <c r="AE14" s="89"/>
      <c r="AG14" s="89"/>
      <c r="AH14" s="38"/>
    </row>
    <row r="15" spans="1:34" ht="15">
      <c r="A15" s="86"/>
      <c r="X15" s="87"/>
      <c r="Y15" s="87"/>
      <c r="Z15" s="87"/>
      <c r="AA15" s="87"/>
      <c r="AB15" s="88"/>
      <c r="AC15" s="87"/>
      <c r="AD15" s="89"/>
      <c r="AE15" s="89"/>
      <c r="AG15" s="89"/>
      <c r="AH15" s="38"/>
    </row>
    <row r="16" spans="1:34" ht="15">
      <c r="A16" s="86"/>
      <c r="X16" s="87"/>
      <c r="Y16" s="87"/>
      <c r="Z16" s="87"/>
      <c r="AA16" s="87"/>
      <c r="AB16" s="88"/>
      <c r="AC16" s="87"/>
      <c r="AD16" s="89"/>
      <c r="AE16" s="89"/>
      <c r="AG16" s="89"/>
      <c r="AH16" s="38"/>
    </row>
    <row r="17" spans="1:34" ht="15">
      <c r="A17" s="86"/>
      <c r="X17" s="87"/>
      <c r="Y17" s="87"/>
      <c r="Z17" s="87"/>
      <c r="AA17" s="87"/>
      <c r="AB17" s="88"/>
      <c r="AC17" s="87"/>
      <c r="AD17" s="89"/>
      <c r="AE17" s="89"/>
      <c r="AG17" s="89"/>
      <c r="AH17" s="38"/>
    </row>
    <row r="18" spans="1:34" ht="15">
      <c r="A18" s="86"/>
      <c r="X18" s="87"/>
      <c r="Y18" s="87"/>
      <c r="Z18" s="87"/>
      <c r="AA18" s="87"/>
      <c r="AB18" s="88"/>
      <c r="AC18" s="87"/>
      <c r="AD18" s="89"/>
      <c r="AE18" s="89"/>
      <c r="AG18" s="89"/>
      <c r="AH18" s="38"/>
    </row>
    <row r="19" spans="1:34" ht="15">
      <c r="A19" s="86"/>
      <c r="X19" s="87"/>
      <c r="Y19" s="87"/>
      <c r="Z19" s="87"/>
      <c r="AA19" s="87"/>
      <c r="AB19" s="88"/>
      <c r="AC19" s="87"/>
      <c r="AD19" s="89"/>
      <c r="AE19" s="89"/>
      <c r="AG19" s="89"/>
      <c r="AH19" s="38"/>
    </row>
    <row r="20" spans="1:34" ht="15">
      <c r="A20" s="86"/>
      <c r="X20" s="87"/>
      <c r="Y20" s="87"/>
      <c r="Z20" s="87"/>
      <c r="AA20" s="87"/>
      <c r="AB20" s="88"/>
      <c r="AC20" s="87"/>
      <c r="AD20" s="89"/>
      <c r="AE20" s="89"/>
      <c r="AG20" s="89"/>
      <c r="AH20" s="38"/>
    </row>
    <row r="21" spans="1:34" ht="15">
      <c r="A21" s="86"/>
      <c r="X21" s="87"/>
      <c r="Y21" s="87"/>
      <c r="Z21" s="87"/>
      <c r="AA21" s="87"/>
      <c r="AB21" s="88"/>
      <c r="AC21" s="87"/>
      <c r="AD21" s="89"/>
      <c r="AE21" s="89"/>
      <c r="AG21" s="89"/>
      <c r="AH21" s="38"/>
    </row>
    <row r="22" spans="1:34" ht="15">
      <c r="A22" s="86"/>
      <c r="X22" s="87"/>
      <c r="Y22" s="87"/>
      <c r="Z22" s="87"/>
      <c r="AA22" s="87"/>
      <c r="AB22" s="88"/>
      <c r="AC22" s="87"/>
      <c r="AD22" s="89"/>
      <c r="AE22" s="89"/>
      <c r="AG22" s="89"/>
      <c r="AH22" s="38"/>
    </row>
    <row r="23" spans="1:34" ht="15">
      <c r="A23" s="86"/>
      <c r="X23" s="87"/>
      <c r="Y23" s="87"/>
      <c r="Z23" s="87"/>
      <c r="AA23" s="87"/>
      <c r="AB23" s="88"/>
      <c r="AC23" s="87"/>
      <c r="AD23" s="89"/>
      <c r="AE23" s="89"/>
      <c r="AG23" s="89"/>
      <c r="AH23" s="38"/>
    </row>
    <row r="24" spans="1:34" ht="15">
      <c r="A24" s="86"/>
      <c r="X24" s="87"/>
      <c r="Y24" s="87"/>
      <c r="Z24" s="87"/>
      <c r="AA24" s="87"/>
      <c r="AB24" s="88"/>
      <c r="AC24" s="87"/>
      <c r="AD24" s="89"/>
      <c r="AE24" s="89"/>
      <c r="AG24" s="89"/>
      <c r="AH24" s="38"/>
    </row>
    <row r="25" spans="1:34" ht="15">
      <c r="A25" s="86"/>
      <c r="X25" s="87"/>
      <c r="Y25" s="87"/>
      <c r="Z25" s="87"/>
      <c r="AA25" s="87"/>
      <c r="AB25" s="88"/>
      <c r="AC25" s="87"/>
      <c r="AD25" s="89"/>
      <c r="AE25" s="89"/>
      <c r="AG25" s="89"/>
      <c r="AH25" s="38"/>
    </row>
    <row r="26" spans="1:34" ht="15">
      <c r="A26" s="86"/>
      <c r="X26" s="87"/>
      <c r="Y26" s="87"/>
      <c r="Z26" s="87"/>
      <c r="AA26" s="87"/>
      <c r="AB26" s="88"/>
      <c r="AC26" s="87"/>
      <c r="AD26" s="89"/>
      <c r="AE26" s="89"/>
      <c r="AG26" s="89"/>
      <c r="AH26" s="38"/>
    </row>
    <row r="27" spans="1:34" ht="15">
      <c r="A27" s="86"/>
      <c r="X27" s="87"/>
      <c r="Y27" s="87"/>
      <c r="Z27" s="87"/>
      <c r="AA27" s="87"/>
      <c r="AB27" s="88"/>
      <c r="AC27" s="87"/>
      <c r="AD27" s="89"/>
      <c r="AE27" s="89"/>
      <c r="AG27" s="89"/>
      <c r="AH27" s="38"/>
    </row>
    <row r="28" spans="1:34" ht="15">
      <c r="A28" s="86"/>
      <c r="X28" s="87"/>
      <c r="Y28" s="87"/>
      <c r="Z28" s="87"/>
      <c r="AA28" s="87"/>
      <c r="AB28" s="88"/>
      <c r="AC28" s="87"/>
      <c r="AD28" s="89"/>
      <c r="AE28" s="89"/>
      <c r="AG28" s="89"/>
      <c r="AH28" s="38"/>
    </row>
    <row r="29" spans="1:34" ht="15">
      <c r="A29" s="86"/>
      <c r="X29" s="87"/>
      <c r="Y29" s="87"/>
      <c r="Z29" s="87"/>
      <c r="AA29" s="87"/>
      <c r="AB29" s="88"/>
      <c r="AC29" s="87"/>
      <c r="AD29" s="89"/>
      <c r="AE29" s="89"/>
      <c r="AG29" s="89"/>
      <c r="AH29" s="38"/>
    </row>
    <row r="30" spans="1:34" ht="15">
      <c r="A30" s="86"/>
      <c r="X30" s="87"/>
      <c r="Y30" s="87"/>
      <c r="Z30" s="87"/>
      <c r="AA30" s="87"/>
      <c r="AB30" s="88"/>
      <c r="AC30" s="87"/>
      <c r="AD30" s="89"/>
      <c r="AE30" s="89"/>
      <c r="AG30" s="89"/>
      <c r="AH30" s="38"/>
    </row>
    <row r="31" spans="1:34" ht="15">
      <c r="A31" s="86"/>
      <c r="X31" s="87"/>
      <c r="Y31" s="87"/>
      <c r="Z31" s="87"/>
      <c r="AA31" s="87"/>
      <c r="AB31" s="88"/>
      <c r="AC31" s="87"/>
      <c r="AD31" s="89"/>
      <c r="AE31" s="89"/>
      <c r="AG31" s="89"/>
      <c r="AH31" s="38"/>
    </row>
    <row r="32" spans="1:34" ht="15">
      <c r="A32" s="86"/>
      <c r="X32" s="87"/>
      <c r="Y32" s="87"/>
      <c r="Z32" s="87"/>
      <c r="AA32" s="87"/>
      <c r="AB32" s="88"/>
      <c r="AC32" s="87"/>
      <c r="AD32" s="89"/>
      <c r="AE32" s="89"/>
      <c r="AG32" s="89"/>
      <c r="AH32" s="38"/>
    </row>
    <row r="33" spans="1:34" ht="15">
      <c r="A33" s="86"/>
      <c r="X33" s="87"/>
      <c r="Y33" s="87"/>
      <c r="Z33" s="87"/>
      <c r="AA33" s="87"/>
      <c r="AB33" s="88"/>
      <c r="AC33" s="87"/>
      <c r="AD33" s="89"/>
      <c r="AE33" s="89"/>
      <c r="AG33" s="89"/>
      <c r="AH33" s="38"/>
    </row>
    <row r="34" spans="1:34" ht="15">
      <c r="A34" s="86"/>
      <c r="X34" s="87"/>
      <c r="Y34" s="87"/>
      <c r="Z34" s="87"/>
      <c r="AA34" s="87"/>
      <c r="AB34" s="88"/>
      <c r="AC34" s="87"/>
      <c r="AD34" s="89"/>
      <c r="AE34" s="89"/>
      <c r="AG34" s="89"/>
      <c r="AH34" s="38"/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>
        <f>IF(ISBLANK(#REF!),"",IF(ISNUMBER(A1371),A1371+1,1))</f>
        <v>1</v>
      </c>
      <c r="X1372" s="87">
        <f>IF(ISBLANK(#REF!),"",IF(K1372&gt;5,0.5*(K1372-5),0))</f>
        <v>0</v>
      </c>
      <c r="Y1372" s="87">
        <f>IF(ISBLANK(#REF!),"",IF(L1372="ΝΑΙ",6,(IF(M1372="ΝΑΙ",3,0))))</f>
        <v>0</v>
      </c>
      <c r="Z1372" s="87">
        <f>IF(ISBLANK(#REF!),"",IF(N1372="ΝΑΙ",4,(IF(O1372="ΝΑΙ",2,0))))</f>
        <v>0</v>
      </c>
      <c r="AA1372" s="87"/>
      <c r="AB1372" s="88">
        <f>IF(ISBLANK(#REF!),"",MIN(3,0.5*INT((P1372*12+Q1372+ROUND(R1372/30,0))/6)))</f>
        <v>0</v>
      </c>
      <c r="AC1372" s="87">
        <f>IF(ISBLANK(#REF!),"",0.2*(S1372*12+T1372+ROUND(U1372/30,0)))</f>
        <v>0</v>
      </c>
      <c r="AD1372" s="89" t="e">
        <f>IF(ISBLANK(#REF!),"",IF(#REF!&gt;=80%,4,IF(AND(#REF!&gt;=67%,#REF!&lt;80%),3,0)))</f>
        <v>#REF!</v>
      </c>
      <c r="AE1372" s="89" t="e">
        <f>IF(ISBLANK(#REF!),"",IF(_xlfn.COUNTIFS(#REF!,"&gt;=67%")=1,2,IF(_xlfn.COUNTIFS(#REF!,"&gt;=67%")=2,5,IF(_xlfn.COUNTIFS(#REF!,"&gt;=67%")=3,10,0))))</f>
        <v>#REF!</v>
      </c>
      <c r="AF1372" s="90" t="e">
        <f>IF(ISBLANK(#REF!),"",IF(#REF!="ΠΟΛΥΤΕΚΝΟΣ",2,IF(#REF!="ΤΡΙΤΕΚΝΟΣ",1,0)))</f>
        <v>#REF!</v>
      </c>
      <c r="AG1372" s="89">
        <f>IF(ISBLANK(#REF!),"",IF(V1372&gt;=80%,4,IF(AND(V1372&gt;=67%,V1372&lt;80%),3,0)))</f>
        <v>0</v>
      </c>
      <c r="AH1372" s="38" t="e">
        <f>IF(ISBLANK(#REF!),"",SUM(X1372:AF1372))</f>
        <v>#REF!</v>
      </c>
    </row>
    <row r="1373" spans="1:34" ht="15">
      <c r="A1373" s="86">
        <f>IF(ISBLANK(#REF!),"",IF(ISNUMBER(A1372),A1372+1,1))</f>
        <v>2</v>
      </c>
      <c r="X1373" s="87">
        <f>IF(ISBLANK(#REF!),"",IF(K1373&gt;5,0.5*(K1373-5),0))</f>
        <v>0</v>
      </c>
      <c r="Y1373" s="87">
        <f>IF(ISBLANK(#REF!),"",IF(L1373="ΝΑΙ",6,(IF(M1373="ΝΑΙ",3,0))))</f>
        <v>0</v>
      </c>
      <c r="Z1373" s="87">
        <f>IF(ISBLANK(#REF!),"",IF(N1373="ΝΑΙ",4,(IF(O1373="ΝΑΙ",2,0))))</f>
        <v>0</v>
      </c>
      <c r="AA1373" s="87"/>
      <c r="AB1373" s="88">
        <f>IF(ISBLANK(#REF!),"",MIN(3,0.5*INT((P1373*12+Q1373+ROUND(R1373/30,0))/6)))</f>
        <v>0</v>
      </c>
      <c r="AC1373" s="87">
        <f>IF(ISBLANK(#REF!),"",0.2*(S1373*12+T1373+ROUND(U1373/30,0)))</f>
        <v>0</v>
      </c>
      <c r="AD1373" s="89" t="e">
        <f>IF(ISBLANK(#REF!),"",IF(#REF!&gt;=80%,4,IF(AND(#REF!&gt;=67%,#REF!&lt;80%),3,0)))</f>
        <v>#REF!</v>
      </c>
      <c r="AE1373" s="89" t="e">
        <f>IF(ISBLANK(#REF!),"",IF(_xlfn.COUNTIFS(#REF!,"&gt;=67%")=1,2,IF(_xlfn.COUNTIFS(#REF!,"&gt;=67%")=2,5,IF(_xlfn.COUNTIFS(#REF!,"&gt;=67%")=3,10,0))))</f>
        <v>#REF!</v>
      </c>
      <c r="AF1373" s="90" t="e">
        <f>IF(ISBLANK(#REF!),"",IF(#REF!="ΠΟΛΥΤΕΚΝΟΣ",2,IF(#REF!="ΤΡΙΤΕΚΝΟΣ",1,0)))</f>
        <v>#REF!</v>
      </c>
      <c r="AG1373" s="89">
        <f>IF(ISBLANK(#REF!),"",IF(V1373&gt;=80%,4,IF(AND(V1373&gt;=67%,V1373&lt;80%),3,0)))</f>
        <v>0</v>
      </c>
      <c r="AH1373" s="38" t="e">
        <f>IF(ISBLANK(#REF!),"",SUM(X1373:AF1373))</f>
        <v>#REF!</v>
      </c>
    </row>
    <row r="1374" spans="1:34" ht="15">
      <c r="A1374" s="86">
        <f>IF(ISBLANK(#REF!),"",IF(ISNUMBER(A1373),A1373+1,1))</f>
        <v>3</v>
      </c>
      <c r="X1374" s="87">
        <f>IF(ISBLANK(#REF!),"",IF(K1374&gt;5,0.5*(K1374-5),0))</f>
        <v>0</v>
      </c>
      <c r="Y1374" s="87">
        <f>IF(ISBLANK(#REF!),"",IF(L1374="ΝΑΙ",6,(IF(M1374="ΝΑΙ",3,0))))</f>
        <v>0</v>
      </c>
      <c r="Z1374" s="87">
        <f>IF(ISBLANK(#REF!),"",IF(N1374="ΝΑΙ",4,(IF(O1374="ΝΑΙ",2,0))))</f>
        <v>0</v>
      </c>
      <c r="AA1374" s="87"/>
      <c r="AB1374" s="88">
        <f>IF(ISBLANK(#REF!),"",MIN(3,0.5*INT((P1374*12+Q1374+ROUND(R1374/30,0))/6)))</f>
        <v>0</v>
      </c>
      <c r="AC1374" s="87">
        <f>IF(ISBLANK(#REF!),"",0.2*(S1374*12+T1374+ROUND(U1374/30,0)))</f>
        <v>0</v>
      </c>
      <c r="AD1374" s="89" t="e">
        <f>IF(ISBLANK(#REF!),"",IF(#REF!&gt;=80%,4,IF(AND(#REF!&gt;=67%,#REF!&lt;80%),3,0)))</f>
        <v>#REF!</v>
      </c>
      <c r="AE1374" s="89" t="e">
        <f>IF(ISBLANK(#REF!),"",IF(_xlfn.COUNTIFS(#REF!,"&gt;=67%")=1,2,IF(_xlfn.COUNTIFS(#REF!,"&gt;=67%")=2,5,IF(_xlfn.COUNTIFS(#REF!,"&gt;=67%")=3,10,0))))</f>
        <v>#REF!</v>
      </c>
      <c r="AF1374" s="90" t="e">
        <f>IF(ISBLANK(#REF!),"",IF(#REF!="ΠΟΛΥΤΕΚΝΟΣ",2,IF(#REF!="ΤΡΙΤΕΚΝΟΣ",1,0)))</f>
        <v>#REF!</v>
      </c>
      <c r="AG1374" s="89">
        <f>IF(ISBLANK(#REF!),"",IF(V1374&gt;=80%,4,IF(AND(V1374&gt;=67%,V1374&lt;80%),3,0)))</f>
        <v>0</v>
      </c>
      <c r="AH1374" s="38" t="e">
        <f>IF(ISBLANK(#REF!),"",SUM(X1374:AF1374))</f>
        <v>#REF!</v>
      </c>
    </row>
    <row r="1375" spans="1:34" ht="15">
      <c r="A1375" s="86">
        <f>IF(ISBLANK(#REF!),"",IF(ISNUMBER(A1374),A1374+1,1))</f>
        <v>4</v>
      </c>
      <c r="X1375" s="87">
        <f>IF(ISBLANK(#REF!),"",IF(K1375&gt;5,0.5*(K1375-5),0))</f>
        <v>0</v>
      </c>
      <c r="Y1375" s="87">
        <f>IF(ISBLANK(#REF!),"",IF(L1375="ΝΑΙ",6,(IF(M1375="ΝΑΙ",3,0))))</f>
        <v>0</v>
      </c>
      <c r="Z1375" s="87">
        <f>IF(ISBLANK(#REF!),"",IF(N1375="ΝΑΙ",4,(IF(O1375="ΝΑΙ",2,0))))</f>
        <v>0</v>
      </c>
      <c r="AA1375" s="87"/>
      <c r="AB1375" s="88">
        <f>IF(ISBLANK(#REF!),"",MIN(3,0.5*INT((P1375*12+Q1375+ROUND(R1375/30,0))/6)))</f>
        <v>0</v>
      </c>
      <c r="AC1375" s="87">
        <f>IF(ISBLANK(#REF!),"",0.2*(S1375*12+T1375+ROUND(U1375/30,0)))</f>
        <v>0</v>
      </c>
      <c r="AD1375" s="89" t="e">
        <f>IF(ISBLANK(#REF!),"",IF(#REF!&gt;=80%,4,IF(AND(#REF!&gt;=67%,#REF!&lt;80%),3,0)))</f>
        <v>#REF!</v>
      </c>
      <c r="AE1375" s="89" t="e">
        <f>IF(ISBLANK(#REF!),"",IF(_xlfn.COUNTIFS(#REF!,"&gt;=67%")=1,2,IF(_xlfn.COUNTIFS(#REF!,"&gt;=67%")=2,5,IF(_xlfn.COUNTIFS(#REF!,"&gt;=67%")=3,10,0))))</f>
        <v>#REF!</v>
      </c>
      <c r="AF1375" s="90" t="e">
        <f>IF(ISBLANK(#REF!),"",IF(#REF!="ΠΟΛΥΤΕΚΝΟΣ",2,IF(#REF!="ΤΡΙΤΕΚΝΟΣ",1,0)))</f>
        <v>#REF!</v>
      </c>
      <c r="AG1375" s="89">
        <f>IF(ISBLANK(#REF!),"",IF(V1375&gt;=80%,4,IF(AND(V1375&gt;=67%,V1375&lt;80%),3,0)))</f>
        <v>0</v>
      </c>
      <c r="AH1375" s="38" t="e">
        <f>IF(ISBLANK(#REF!),"",SUM(X1375:AF1375))</f>
        <v>#REF!</v>
      </c>
    </row>
    <row r="1376" spans="1:34" ht="15">
      <c r="A1376" s="86">
        <f>IF(ISBLANK(#REF!),"",IF(ISNUMBER(A1375),A1375+1,1))</f>
        <v>5</v>
      </c>
      <c r="X1376" s="87">
        <f>IF(ISBLANK(#REF!),"",IF(K1376&gt;5,0.5*(K1376-5),0))</f>
        <v>0</v>
      </c>
      <c r="Y1376" s="87">
        <f>IF(ISBLANK(#REF!),"",IF(L1376="ΝΑΙ",6,(IF(M1376="ΝΑΙ",3,0))))</f>
        <v>0</v>
      </c>
      <c r="Z1376" s="87">
        <f>IF(ISBLANK(#REF!),"",IF(N1376="ΝΑΙ",4,(IF(O1376="ΝΑΙ",2,0))))</f>
        <v>0</v>
      </c>
      <c r="AA1376" s="87"/>
      <c r="AB1376" s="88">
        <f>IF(ISBLANK(#REF!),"",MIN(3,0.5*INT((P1376*12+Q1376+ROUND(R1376/30,0))/6)))</f>
        <v>0</v>
      </c>
      <c r="AC1376" s="87">
        <f>IF(ISBLANK(#REF!),"",0.2*(S1376*12+T1376+ROUND(U1376/30,0)))</f>
        <v>0</v>
      </c>
      <c r="AD1376" s="89" t="e">
        <f>IF(ISBLANK(#REF!),"",IF(#REF!&gt;=80%,4,IF(AND(#REF!&gt;=67%,#REF!&lt;80%),3,0)))</f>
        <v>#REF!</v>
      </c>
      <c r="AE1376" s="89" t="e">
        <f>IF(ISBLANK(#REF!),"",IF(_xlfn.COUNTIFS(#REF!,"&gt;=67%")=1,2,IF(_xlfn.COUNTIFS(#REF!,"&gt;=67%")=2,5,IF(_xlfn.COUNTIFS(#REF!,"&gt;=67%")=3,10,0))))</f>
        <v>#REF!</v>
      </c>
      <c r="AF1376" s="90" t="e">
        <f>IF(ISBLANK(#REF!),"",IF(#REF!="ΠΟΛΥΤΕΚΝΟΣ",2,IF(#REF!="ΤΡΙΤΕΚΝΟΣ",1,0)))</f>
        <v>#REF!</v>
      </c>
      <c r="AG1376" s="89">
        <f>IF(ISBLANK(#REF!),"",IF(V1376&gt;=80%,4,IF(AND(V1376&gt;=67%,V1376&lt;80%),3,0)))</f>
        <v>0</v>
      </c>
      <c r="AH1376" s="38" t="e">
        <f>IF(ISBLANK(#REF!),"",SUM(X1376:AF1376))</f>
        <v>#REF!</v>
      </c>
    </row>
    <row r="1377" spans="1:34" ht="15">
      <c r="A1377" s="86">
        <f>IF(ISBLANK(#REF!),"",IF(ISNUMBER(A1376),A1376+1,1))</f>
        <v>6</v>
      </c>
      <c r="X1377" s="87">
        <f>IF(ISBLANK(#REF!),"",IF(K1377&gt;5,0.5*(K1377-5),0))</f>
        <v>0</v>
      </c>
      <c r="Y1377" s="87">
        <f>IF(ISBLANK(#REF!),"",IF(L1377="ΝΑΙ",6,(IF(M1377="ΝΑΙ",3,0))))</f>
        <v>0</v>
      </c>
      <c r="Z1377" s="87">
        <f>IF(ISBLANK(#REF!),"",IF(N1377="ΝΑΙ",4,(IF(O1377="ΝΑΙ",2,0))))</f>
        <v>0</v>
      </c>
      <c r="AA1377" s="87"/>
      <c r="AB1377" s="88">
        <f>IF(ISBLANK(#REF!),"",MIN(3,0.5*INT((P1377*12+Q1377+ROUND(R1377/30,0))/6)))</f>
        <v>0</v>
      </c>
      <c r="AC1377" s="87">
        <f>IF(ISBLANK(#REF!),"",0.2*(S1377*12+T1377+ROUND(U1377/30,0)))</f>
        <v>0</v>
      </c>
      <c r="AD1377" s="89" t="e">
        <f>IF(ISBLANK(#REF!),"",IF(#REF!&gt;=80%,4,IF(AND(#REF!&gt;=67%,#REF!&lt;80%),3,0)))</f>
        <v>#REF!</v>
      </c>
      <c r="AE1377" s="89" t="e">
        <f>IF(ISBLANK(#REF!),"",IF(_xlfn.COUNTIFS(#REF!,"&gt;=67%")=1,2,IF(_xlfn.COUNTIFS(#REF!,"&gt;=67%")=2,5,IF(_xlfn.COUNTIFS(#REF!,"&gt;=67%")=3,10,0))))</f>
        <v>#REF!</v>
      </c>
      <c r="AF1377" s="90" t="e">
        <f>IF(ISBLANK(#REF!),"",IF(#REF!="ΠΟΛΥΤΕΚΝΟΣ",2,IF(#REF!="ΤΡΙΤΕΚΝΟΣ",1,0)))</f>
        <v>#REF!</v>
      </c>
      <c r="AG1377" s="89">
        <f>IF(ISBLANK(#REF!),"",IF(V1377&gt;=80%,4,IF(AND(V1377&gt;=67%,V1377&lt;80%),3,0)))</f>
        <v>0</v>
      </c>
      <c r="AH1377" s="38" t="e">
        <f>IF(ISBLANK(#REF!),"",SUM(X1377:AF1377))</f>
        <v>#REF!</v>
      </c>
    </row>
    <row r="1378" spans="1:34" ht="15">
      <c r="A1378" s="86">
        <f>IF(ISBLANK(#REF!),"",IF(ISNUMBER(A1377),A1377+1,1))</f>
        <v>7</v>
      </c>
      <c r="X1378" s="87">
        <f>IF(ISBLANK(#REF!),"",IF(K1378&gt;5,0.5*(K1378-5),0))</f>
        <v>0</v>
      </c>
      <c r="Y1378" s="87">
        <f>IF(ISBLANK(#REF!),"",IF(L1378="ΝΑΙ",6,(IF(M1378="ΝΑΙ",3,0))))</f>
        <v>0</v>
      </c>
      <c r="Z1378" s="87">
        <f>IF(ISBLANK(#REF!),"",IF(N1378="ΝΑΙ",4,(IF(O1378="ΝΑΙ",2,0))))</f>
        <v>0</v>
      </c>
      <c r="AA1378" s="87"/>
      <c r="AB1378" s="88">
        <f>IF(ISBLANK(#REF!),"",MIN(3,0.5*INT((P1378*12+Q1378+ROUND(R1378/30,0))/6)))</f>
        <v>0</v>
      </c>
      <c r="AC1378" s="87">
        <f>IF(ISBLANK(#REF!),"",0.2*(S1378*12+T1378+ROUND(U1378/30,0)))</f>
        <v>0</v>
      </c>
      <c r="AD1378" s="89" t="e">
        <f>IF(ISBLANK(#REF!),"",IF(#REF!&gt;=80%,4,IF(AND(#REF!&gt;=67%,#REF!&lt;80%),3,0)))</f>
        <v>#REF!</v>
      </c>
      <c r="AE1378" s="89" t="e">
        <f>IF(ISBLANK(#REF!),"",IF(_xlfn.COUNTIFS(#REF!,"&gt;=67%")=1,2,IF(_xlfn.COUNTIFS(#REF!,"&gt;=67%")=2,5,IF(_xlfn.COUNTIFS(#REF!,"&gt;=67%")=3,10,0))))</f>
        <v>#REF!</v>
      </c>
      <c r="AF1378" s="90" t="e">
        <f>IF(ISBLANK(#REF!),"",IF(#REF!="ΠΟΛΥΤΕΚΝΟΣ",2,IF(#REF!="ΤΡΙΤΕΚΝΟΣ",1,0)))</f>
        <v>#REF!</v>
      </c>
      <c r="AG1378" s="89">
        <f>IF(ISBLANK(#REF!),"",IF(V1378&gt;=80%,4,IF(AND(V1378&gt;=67%,V1378&lt;80%),3,0)))</f>
        <v>0</v>
      </c>
      <c r="AH1378" s="38" t="e">
        <f>IF(ISBLANK(#REF!),"",SUM(X1378:AF1378))</f>
        <v>#REF!</v>
      </c>
    </row>
    <row r="1379" spans="1:34" ht="15">
      <c r="A1379" s="86">
        <f>IF(ISBLANK(#REF!),"",IF(ISNUMBER(A1378),A1378+1,1))</f>
        <v>8</v>
      </c>
      <c r="X1379" s="87">
        <f>IF(ISBLANK(#REF!),"",IF(K1379&gt;5,0.5*(K1379-5),0))</f>
        <v>0</v>
      </c>
      <c r="Y1379" s="87">
        <f>IF(ISBLANK(#REF!),"",IF(L1379="ΝΑΙ",6,(IF(M1379="ΝΑΙ",3,0))))</f>
        <v>0</v>
      </c>
      <c r="Z1379" s="87">
        <f>IF(ISBLANK(#REF!),"",IF(N1379="ΝΑΙ",4,(IF(O1379="ΝΑΙ",2,0))))</f>
        <v>0</v>
      </c>
      <c r="AA1379" s="87"/>
      <c r="AB1379" s="88">
        <f>IF(ISBLANK(#REF!),"",MIN(3,0.5*INT((P1379*12+Q1379+ROUND(R1379/30,0))/6)))</f>
        <v>0</v>
      </c>
      <c r="AC1379" s="87">
        <f>IF(ISBLANK(#REF!),"",0.2*(S1379*12+T1379+ROUND(U1379/30,0)))</f>
        <v>0</v>
      </c>
      <c r="AD1379" s="89" t="e">
        <f>IF(ISBLANK(#REF!),"",IF(#REF!&gt;=80%,4,IF(AND(#REF!&gt;=67%,#REF!&lt;80%),3,0)))</f>
        <v>#REF!</v>
      </c>
      <c r="AE1379" s="89" t="e">
        <f>IF(ISBLANK(#REF!),"",IF(_xlfn.COUNTIFS(#REF!,"&gt;=67%")=1,2,IF(_xlfn.COUNTIFS(#REF!,"&gt;=67%")=2,5,IF(_xlfn.COUNTIFS(#REF!,"&gt;=67%")=3,10,0))))</f>
        <v>#REF!</v>
      </c>
      <c r="AF1379" s="90" t="e">
        <f>IF(ISBLANK(#REF!),"",IF(#REF!="ΠΟΛΥΤΕΚΝΟΣ",2,IF(#REF!="ΤΡΙΤΕΚΝΟΣ",1,0)))</f>
        <v>#REF!</v>
      </c>
      <c r="AG1379" s="89">
        <f>IF(ISBLANK(#REF!),"",IF(V1379&gt;=80%,4,IF(AND(V1379&gt;=67%,V1379&lt;80%),3,0)))</f>
        <v>0</v>
      </c>
      <c r="AH1379" s="38" t="e">
        <f>IF(ISBLANK(#REF!),"",SUM(X1379:AF1379))</f>
        <v>#REF!</v>
      </c>
    </row>
    <row r="1380" spans="24:34" ht="15">
      <c r="X1380" s="87">
        <f>IF(ISBLANK(#REF!),"",IF(K1380&gt;5,0.5*(K1380-5),0))</f>
        <v>0</v>
      </c>
      <c r="Y1380" s="87">
        <f>IF(ISBLANK(#REF!),"",IF(L1380="ΝΑΙ",6,(IF(M1380="ΝΑΙ",3,0))))</f>
        <v>0</v>
      </c>
      <c r="Z1380" s="87">
        <f>IF(ISBLANK(#REF!),"",IF(N1380="ΝΑΙ",4,(IF(O1380="ΝΑΙ",2,0))))</f>
        <v>0</v>
      </c>
      <c r="AA1380" s="87"/>
      <c r="AB1380" s="88">
        <f>IF(ISBLANK(#REF!),"",ROUND(MIN(3,0.5*(P1380*12+Q1380)/6),2))</f>
        <v>0</v>
      </c>
      <c r="AC1380" s="87">
        <f>IF(ISBLANK(#REF!),"",0.2*(S1380*12+T1380+ROUND(U1380/30,0)))</f>
        <v>0</v>
      </c>
      <c r="AD1380" s="89" t="e">
        <f>IF(ISBLANK(#REF!),"",IF(#REF!&gt;=80%,4,IF(AND(#REF!&gt;=67%,#REF!&lt;80%),3,0)))</f>
        <v>#REF!</v>
      </c>
      <c r="AE1380" s="89" t="e">
        <f>IF(ISBLANK(#REF!),"",IF(_xlfn.COUNTIFS(#REF!,"&gt;=67%")=1,2,IF(_xlfn.COUNTIFS(#REF!,"&gt;=67%")=2,5,IF(_xlfn.COUNTIFS(#REF!,"&gt;=67%")=3,10,0))))</f>
        <v>#REF!</v>
      </c>
      <c r="AF1380" s="90" t="e">
        <f>IF(ISBLANK(#REF!),"",IF(#REF!="ΠΟΛΥΤΕΚΝΟΣ",2,IF(#REF!="ΤΡΙΤΕΚΝΟΣ",1,0)))</f>
        <v>#REF!</v>
      </c>
      <c r="AG1380" s="89">
        <f>IF(ISBLANK(#REF!),"",IF(V1380&gt;=80%,4,IF(AND(V1380&gt;=67%,V1380&lt;80%),3,0)))</f>
        <v>0</v>
      </c>
      <c r="AH1380" s="38" t="e">
        <f>IF(ISBLANK(#REF!),"",SUM(X1380:AF1380))</f>
        <v>#REF!</v>
      </c>
    </row>
  </sheetData>
  <sheetProtection/>
  <mergeCells count="7">
    <mergeCell ref="C2:L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3:E64906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3:E64906 E1:E10 H1:H65536">
    <cfRule type="expression" priority="3" dxfId="0" stopIfTrue="1">
      <formula>AND($E1="ΠΕ23",$H1="ΌΧΙ")</formula>
    </cfRule>
  </conditionalFormatting>
  <conditionalFormatting sqref="E13:E64906 E1:E10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3:E64906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2">
      <formula1>Αϊτηση_για</formula1>
    </dataValidation>
    <dataValidation type="list" allowBlank="1" showInputMessage="1" showErrorMessage="1" sqref="V11:W64906 L11:O64906 H11:H12">
      <formula1>NAI_OXI</formula1>
    </dataValidation>
    <dataValidation type="list" allowBlank="1" showInputMessage="1" showErrorMessage="1" sqref="E13:G1380">
      <formula1>ΕΙΔΙΚΟΤΗΤΑ_ΕΕΠ</formula1>
    </dataValidation>
    <dataValidation type="list" allowBlank="1" showInputMessage="1" showErrorMessage="1" sqref="H13:H64906 I11:I64906">
      <formula1>ΚΑΤΗΓΟΡΙΑ_ΠΙΝΑΚΑ</formula1>
    </dataValidation>
    <dataValidation type="decimal" allowBlank="1" showInputMessage="1" showErrorMessage="1" sqref="K13:K1380">
      <formula1>0</formula1>
      <formula2>10</formula2>
    </dataValidation>
    <dataValidation type="list" allowBlank="1" showInputMessage="1" showErrorMessage="1" sqref="F11:F12">
      <formula1>ΑΕΙ_ΤΕΙ</formula1>
    </dataValidation>
    <dataValidation type="list" allowBlank="1" showInputMessage="1" showErrorMessage="1" sqref="G11:G12">
      <formula1>ΑΠΑΙΤΕΙΤΑΙ_ΔΕΝ_ΑΠΑΙΤΕΙΤΑΙ</formula1>
    </dataValidation>
    <dataValidation type="list" allowBlank="1" showInputMessage="1" showErrorMessage="1" sqref="E11:E12">
      <formula1>ΚΛΑΔΟΣ_ΕΕΠ</formula1>
    </dataValidation>
    <dataValidation type="whole" allowBlank="1" showInputMessage="1" showErrorMessage="1" sqref="U11:U64906 R11:R64906">
      <formula1>0</formula1>
      <formula2>29</formula2>
    </dataValidation>
    <dataValidation type="whole" allowBlank="1" showInputMessage="1" showErrorMessage="1" sqref="T11:T64906 Q11:Q64906">
      <formula1>0</formula1>
      <formula2>11</formula2>
    </dataValidation>
    <dataValidation type="whole" allowBlank="1" showInputMessage="1" showErrorMessage="1" sqref="S11:S64906 P11:P64906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82"/>
  <sheetViews>
    <sheetView zoomScalePageLayoutView="0" workbookViewId="0" topLeftCell="A90">
      <selection activeCell="B118" sqref="B118"/>
    </sheetView>
  </sheetViews>
  <sheetFormatPr defaultColWidth="22.140625" defaultRowHeight="15"/>
  <cols>
    <col min="1" max="1" width="4.421875" style="34" bestFit="1" customWidth="1"/>
    <col min="2" max="2" width="19.28125" style="34" bestFit="1" customWidth="1"/>
    <col min="3" max="3" width="19.57421875" style="34" bestFit="1" customWidth="1"/>
    <col min="4" max="4" width="15.28125" style="34" bestFit="1" customWidth="1"/>
    <col min="5" max="5" width="8.28125" style="34" bestFit="1" customWidth="1"/>
    <col min="6" max="6" width="8.140625" style="34" bestFit="1" customWidth="1"/>
    <col min="7" max="7" width="15.00390625" style="34" bestFit="1" customWidth="1"/>
    <col min="8" max="8" width="6.421875" style="34" bestFit="1" customWidth="1"/>
    <col min="9" max="9" width="12.7109375" style="34" customWidth="1"/>
    <col min="10" max="10" width="15.421875" style="34" bestFit="1" customWidth="1"/>
    <col min="11" max="11" width="5.00390625" style="40" bestFit="1" customWidth="1"/>
    <col min="12" max="12" width="9.140625" style="36" bestFit="1" customWidth="1"/>
    <col min="13" max="13" width="14.7109375" style="36" bestFit="1" customWidth="1"/>
    <col min="14" max="15" width="4.28125" style="36" bestFit="1" customWidth="1"/>
    <col min="16" max="18" width="6.421875" style="40" bestFit="1" customWidth="1"/>
    <col min="19" max="19" width="3.57421875" style="40" bestFit="1" customWidth="1"/>
    <col min="20" max="21" width="6.421875" style="40" bestFit="1" customWidth="1"/>
    <col min="22" max="22" width="4.28125" style="36" bestFit="1" customWidth="1"/>
    <col min="23" max="23" width="3.57421875" style="36" bestFit="1" customWidth="1"/>
    <col min="24" max="24" width="4.57421875" style="90" bestFit="1" customWidth="1"/>
    <col min="25" max="26" width="9.140625" style="90" bestFit="1" customWidth="1"/>
    <col min="27" max="27" width="4.57421875" style="90" bestFit="1" customWidth="1"/>
    <col min="28" max="28" width="6.421875" style="90" bestFit="1" customWidth="1"/>
    <col min="29" max="29" width="5.57421875" style="90" bestFit="1" customWidth="1"/>
    <col min="30" max="32" width="6.421875" style="90" bestFit="1" customWidth="1"/>
    <col min="33" max="33" width="4.57421875" style="90" bestFit="1" customWidth="1"/>
    <col min="34" max="34" width="5.57421875" style="90" bestFit="1" customWidth="1"/>
    <col min="35" max="35" width="14.421875" style="34" bestFit="1" customWidth="1"/>
    <col min="36" max="36" width="4.2812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0" t="s">
        <v>800</v>
      </c>
      <c r="D2" s="231"/>
      <c r="E2" s="231"/>
      <c r="F2" s="231"/>
      <c r="G2" s="231"/>
      <c r="H2" s="231"/>
      <c r="I2" s="231"/>
      <c r="J2" s="232"/>
      <c r="K2" s="233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7" customFormat="1" ht="15">
      <c r="A11" s="56">
        <v>1</v>
      </c>
      <c r="B11" s="58" t="s">
        <v>474</v>
      </c>
      <c r="C11" s="58" t="s">
        <v>313</v>
      </c>
      <c r="D11" s="58" t="s">
        <v>97</v>
      </c>
      <c r="E11" s="58" t="s">
        <v>37</v>
      </c>
      <c r="F11" s="58" t="s">
        <v>76</v>
      </c>
      <c r="G11" s="58" t="s">
        <v>15</v>
      </c>
      <c r="H11" s="58" t="s">
        <v>12</v>
      </c>
      <c r="I11" s="58" t="s">
        <v>11</v>
      </c>
      <c r="J11" s="59">
        <v>37930</v>
      </c>
      <c r="K11" s="60">
        <v>8.73</v>
      </c>
      <c r="L11" s="61" t="s">
        <v>12</v>
      </c>
      <c r="M11" s="61" t="s">
        <v>12</v>
      </c>
      <c r="N11" s="61" t="s">
        <v>12</v>
      </c>
      <c r="O11" s="61"/>
      <c r="P11" s="62">
        <v>0</v>
      </c>
      <c r="Q11" s="62">
        <v>8</v>
      </c>
      <c r="R11" s="62">
        <v>9</v>
      </c>
      <c r="S11" s="62">
        <v>6</v>
      </c>
      <c r="T11" s="62">
        <v>0</v>
      </c>
      <c r="U11" s="62">
        <v>21</v>
      </c>
      <c r="V11" s="61" t="s">
        <v>12</v>
      </c>
      <c r="W11" s="61"/>
      <c r="X11" s="63">
        <v>1.87</v>
      </c>
      <c r="Y11" s="63">
        <v>6</v>
      </c>
      <c r="Z11" s="63">
        <v>3</v>
      </c>
      <c r="AA11" s="63">
        <v>6</v>
      </c>
      <c r="AB11" s="63">
        <v>0.5</v>
      </c>
      <c r="AC11" s="63">
        <v>18.25</v>
      </c>
      <c r="AD11" s="64">
        <v>0</v>
      </c>
      <c r="AE11" s="64">
        <v>0</v>
      </c>
      <c r="AF11" s="64">
        <v>0</v>
      </c>
      <c r="AG11" s="64">
        <v>0</v>
      </c>
      <c r="AH11" s="64">
        <v>26.62</v>
      </c>
      <c r="AI11" s="47" t="s">
        <v>82</v>
      </c>
    </row>
    <row r="12" spans="1:35" s="41" customFormat="1" ht="15">
      <c r="A12" s="46">
        <v>2</v>
      </c>
      <c r="B12" s="49" t="s">
        <v>471</v>
      </c>
      <c r="C12" s="49" t="s">
        <v>472</v>
      </c>
      <c r="D12" s="49" t="s">
        <v>125</v>
      </c>
      <c r="E12" s="49" t="s">
        <v>37</v>
      </c>
      <c r="F12" s="49" t="s">
        <v>76</v>
      </c>
      <c r="G12" s="49" t="s">
        <v>15</v>
      </c>
      <c r="H12" s="49" t="s">
        <v>12</v>
      </c>
      <c r="I12" s="49" t="s">
        <v>11</v>
      </c>
      <c r="J12" s="50">
        <v>36860</v>
      </c>
      <c r="K12" s="51">
        <v>8.54</v>
      </c>
      <c r="L12" s="52"/>
      <c r="M12" s="52" t="s">
        <v>12</v>
      </c>
      <c r="N12" s="52"/>
      <c r="O12" s="52"/>
      <c r="P12" s="53"/>
      <c r="Q12" s="53"/>
      <c r="R12" s="53"/>
      <c r="S12" s="53">
        <v>5</v>
      </c>
      <c r="T12" s="53">
        <v>2</v>
      </c>
      <c r="U12" s="53">
        <v>16</v>
      </c>
      <c r="V12" s="52"/>
      <c r="W12" s="52"/>
      <c r="X12" s="54">
        <v>1.77</v>
      </c>
      <c r="Y12" s="54">
        <v>4</v>
      </c>
      <c r="Z12" s="54">
        <v>0</v>
      </c>
      <c r="AA12" s="54">
        <v>4</v>
      </c>
      <c r="AB12" s="54">
        <v>0</v>
      </c>
      <c r="AC12" s="54">
        <v>15.75</v>
      </c>
      <c r="AD12" s="55">
        <v>0</v>
      </c>
      <c r="AE12" s="55">
        <v>0</v>
      </c>
      <c r="AF12" s="55">
        <v>0</v>
      </c>
      <c r="AG12" s="55">
        <v>0</v>
      </c>
      <c r="AH12" s="55">
        <v>21.52</v>
      </c>
      <c r="AI12" s="41" t="s">
        <v>82</v>
      </c>
    </row>
    <row r="13" spans="1:35" s="74" customFormat="1" ht="15">
      <c r="A13" s="75">
        <v>3</v>
      </c>
      <c r="B13" s="70" t="s">
        <v>486</v>
      </c>
      <c r="C13" s="70" t="s">
        <v>356</v>
      </c>
      <c r="D13" s="70" t="s">
        <v>103</v>
      </c>
      <c r="E13" s="70" t="s">
        <v>37</v>
      </c>
      <c r="F13" s="70" t="s">
        <v>76</v>
      </c>
      <c r="G13" s="70" t="s">
        <v>15</v>
      </c>
      <c r="H13" s="70" t="s">
        <v>12</v>
      </c>
      <c r="I13" s="70" t="s">
        <v>11</v>
      </c>
      <c r="J13" s="71">
        <v>37879</v>
      </c>
      <c r="K13" s="93">
        <v>8.05</v>
      </c>
      <c r="L13" s="73"/>
      <c r="M13" s="73" t="s">
        <v>12</v>
      </c>
      <c r="N13" s="73"/>
      <c r="O13" s="73" t="s">
        <v>12</v>
      </c>
      <c r="P13" s="72"/>
      <c r="Q13" s="72"/>
      <c r="R13" s="72"/>
      <c r="S13" s="72">
        <v>5</v>
      </c>
      <c r="T13" s="72">
        <v>0</v>
      </c>
      <c r="U13" s="72">
        <v>15</v>
      </c>
      <c r="V13" s="73"/>
      <c r="W13" s="73"/>
      <c r="X13" s="78">
        <v>1.53</v>
      </c>
      <c r="Y13" s="78">
        <v>4</v>
      </c>
      <c r="Z13" s="78">
        <v>2</v>
      </c>
      <c r="AA13" s="78">
        <v>4</v>
      </c>
      <c r="AB13" s="78">
        <v>0</v>
      </c>
      <c r="AC13" s="78">
        <v>15.25</v>
      </c>
      <c r="AD13" s="79">
        <v>0</v>
      </c>
      <c r="AE13" s="79">
        <v>0</v>
      </c>
      <c r="AF13" s="79">
        <v>0</v>
      </c>
      <c r="AG13" s="79">
        <v>0</v>
      </c>
      <c r="AH13" s="79">
        <v>20.78</v>
      </c>
      <c r="AI13" s="74" t="s">
        <v>82</v>
      </c>
    </row>
    <row r="14" spans="1:35" s="41" customFormat="1" ht="15">
      <c r="A14" s="46">
        <v>4</v>
      </c>
      <c r="B14" s="49" t="s">
        <v>468</v>
      </c>
      <c r="C14" s="49" t="s">
        <v>356</v>
      </c>
      <c r="D14" s="49" t="s">
        <v>355</v>
      </c>
      <c r="E14" s="49" t="s">
        <v>37</v>
      </c>
      <c r="F14" s="49" t="s">
        <v>76</v>
      </c>
      <c r="G14" s="49" t="s">
        <v>15</v>
      </c>
      <c r="H14" s="49" t="s">
        <v>12</v>
      </c>
      <c r="I14" s="49" t="s">
        <v>11</v>
      </c>
      <c r="J14" s="50">
        <v>38174</v>
      </c>
      <c r="K14" s="51">
        <v>8.5</v>
      </c>
      <c r="L14" s="52"/>
      <c r="M14" s="52" t="s">
        <v>12</v>
      </c>
      <c r="N14" s="52"/>
      <c r="O14" s="52"/>
      <c r="P14" s="53"/>
      <c r="Q14" s="53"/>
      <c r="R14" s="53"/>
      <c r="S14" s="53">
        <v>4</v>
      </c>
      <c r="T14" s="53">
        <v>11</v>
      </c>
      <c r="U14" s="53">
        <v>17</v>
      </c>
      <c r="V14" s="52"/>
      <c r="W14" s="52"/>
      <c r="X14" s="54">
        <v>1.75</v>
      </c>
      <c r="Y14" s="54">
        <v>4</v>
      </c>
      <c r="Z14" s="54">
        <v>0</v>
      </c>
      <c r="AA14" s="54">
        <v>4</v>
      </c>
      <c r="AB14" s="54">
        <v>0</v>
      </c>
      <c r="AC14" s="54">
        <v>15</v>
      </c>
      <c r="AD14" s="55">
        <v>0</v>
      </c>
      <c r="AE14" s="55">
        <v>0</v>
      </c>
      <c r="AF14" s="55">
        <v>0</v>
      </c>
      <c r="AG14" s="55">
        <v>0</v>
      </c>
      <c r="AH14" s="55">
        <v>20.75</v>
      </c>
      <c r="AI14" s="41" t="s">
        <v>82</v>
      </c>
    </row>
    <row r="15" spans="1:35" s="105" customFormat="1" ht="15">
      <c r="A15" s="106">
        <v>5</v>
      </c>
      <c r="B15" s="118" t="s">
        <v>470</v>
      </c>
      <c r="C15" s="118" t="s">
        <v>99</v>
      </c>
      <c r="D15" s="118" t="s">
        <v>394</v>
      </c>
      <c r="E15" s="118" t="s">
        <v>37</v>
      </c>
      <c r="F15" s="118" t="s">
        <v>76</v>
      </c>
      <c r="G15" s="118" t="s">
        <v>15</v>
      </c>
      <c r="H15" s="118" t="s">
        <v>12</v>
      </c>
      <c r="I15" s="118" t="s">
        <v>11</v>
      </c>
      <c r="J15" s="119">
        <v>39292</v>
      </c>
      <c r="K15" s="120">
        <v>7.94</v>
      </c>
      <c r="L15" s="121"/>
      <c r="M15" s="121" t="s">
        <v>12</v>
      </c>
      <c r="N15" s="121"/>
      <c r="O15" s="121"/>
      <c r="P15" s="122"/>
      <c r="Q15" s="122"/>
      <c r="R15" s="122"/>
      <c r="S15" s="122">
        <v>3</v>
      </c>
      <c r="T15" s="122">
        <v>11</v>
      </c>
      <c r="U15" s="122">
        <v>2</v>
      </c>
      <c r="V15" s="121"/>
      <c r="W15" s="121"/>
      <c r="X15" s="103">
        <v>1.47</v>
      </c>
      <c r="Y15" s="103">
        <v>4</v>
      </c>
      <c r="Z15" s="103">
        <v>0</v>
      </c>
      <c r="AA15" s="103">
        <v>4</v>
      </c>
      <c r="AB15" s="103">
        <v>0</v>
      </c>
      <c r="AC15" s="103">
        <v>11.75</v>
      </c>
      <c r="AD15" s="104">
        <v>0</v>
      </c>
      <c r="AE15" s="104">
        <v>0</v>
      </c>
      <c r="AF15" s="104">
        <v>0</v>
      </c>
      <c r="AG15" s="104">
        <v>0</v>
      </c>
      <c r="AH15" s="104">
        <v>17.22</v>
      </c>
      <c r="AI15" s="105" t="s">
        <v>82</v>
      </c>
    </row>
    <row r="16" spans="1:35" s="41" customFormat="1" ht="15">
      <c r="A16" s="46">
        <v>6</v>
      </c>
      <c r="B16" s="49" t="s">
        <v>482</v>
      </c>
      <c r="C16" s="49" t="s">
        <v>483</v>
      </c>
      <c r="D16" s="49" t="s">
        <v>125</v>
      </c>
      <c r="E16" s="49" t="s">
        <v>37</v>
      </c>
      <c r="F16" s="49" t="s">
        <v>76</v>
      </c>
      <c r="G16" s="49" t="s">
        <v>15</v>
      </c>
      <c r="H16" s="49" t="s">
        <v>12</v>
      </c>
      <c r="I16" s="49" t="s">
        <v>11</v>
      </c>
      <c r="J16" s="50">
        <v>38617</v>
      </c>
      <c r="K16" s="51">
        <v>7.83</v>
      </c>
      <c r="L16" s="52" t="s">
        <v>12</v>
      </c>
      <c r="M16" s="52"/>
      <c r="N16" s="52" t="s">
        <v>12</v>
      </c>
      <c r="O16" s="52" t="s">
        <v>12</v>
      </c>
      <c r="P16" s="53"/>
      <c r="Q16" s="53"/>
      <c r="R16" s="53"/>
      <c r="S16" s="53">
        <v>2</v>
      </c>
      <c r="T16" s="53">
        <v>11</v>
      </c>
      <c r="U16" s="53">
        <v>4</v>
      </c>
      <c r="V16" s="52"/>
      <c r="W16" s="52"/>
      <c r="X16" s="54">
        <v>1.42</v>
      </c>
      <c r="Y16" s="54">
        <v>6</v>
      </c>
      <c r="Z16" s="54">
        <v>3</v>
      </c>
      <c r="AA16" s="54">
        <v>6</v>
      </c>
      <c r="AB16" s="54">
        <v>0</v>
      </c>
      <c r="AC16" s="54">
        <v>8.75</v>
      </c>
      <c r="AD16" s="55">
        <v>0</v>
      </c>
      <c r="AE16" s="55">
        <v>0</v>
      </c>
      <c r="AF16" s="55">
        <v>0</v>
      </c>
      <c r="AG16" s="55">
        <v>0</v>
      </c>
      <c r="AH16" s="55">
        <v>16.17</v>
      </c>
      <c r="AI16" s="41" t="s">
        <v>82</v>
      </c>
    </row>
    <row r="17" spans="1:35" s="41" customFormat="1" ht="15">
      <c r="A17" s="46">
        <v>7</v>
      </c>
      <c r="B17" s="49" t="s">
        <v>462</v>
      </c>
      <c r="C17" s="49" t="s">
        <v>233</v>
      </c>
      <c r="D17" s="49" t="s">
        <v>163</v>
      </c>
      <c r="E17" s="49" t="s">
        <v>37</v>
      </c>
      <c r="F17" s="49" t="s">
        <v>76</v>
      </c>
      <c r="G17" s="49" t="s">
        <v>15</v>
      </c>
      <c r="H17" s="49" t="s">
        <v>12</v>
      </c>
      <c r="I17" s="49" t="s">
        <v>11</v>
      </c>
      <c r="J17" s="50">
        <v>39535</v>
      </c>
      <c r="K17" s="51">
        <v>7.3</v>
      </c>
      <c r="L17" s="52"/>
      <c r="M17" s="52" t="s">
        <v>12</v>
      </c>
      <c r="N17" s="52"/>
      <c r="O17" s="52"/>
      <c r="P17" s="53">
        <v>0</v>
      </c>
      <c r="Q17" s="53">
        <v>5</v>
      </c>
      <c r="R17" s="53">
        <v>11</v>
      </c>
      <c r="S17" s="53">
        <v>2</v>
      </c>
      <c r="T17" s="53">
        <v>4</v>
      </c>
      <c r="U17" s="53">
        <v>15</v>
      </c>
      <c r="V17" s="52"/>
      <c r="W17" s="52"/>
      <c r="X17" s="54">
        <v>1.15</v>
      </c>
      <c r="Y17" s="54">
        <v>4</v>
      </c>
      <c r="Z17" s="54">
        <v>0</v>
      </c>
      <c r="AA17" s="54">
        <v>4</v>
      </c>
      <c r="AB17" s="54">
        <v>0</v>
      </c>
      <c r="AC17" s="54">
        <v>7.25</v>
      </c>
      <c r="AD17" s="55">
        <v>0</v>
      </c>
      <c r="AE17" s="55">
        <v>0</v>
      </c>
      <c r="AF17" s="55">
        <v>0</v>
      </c>
      <c r="AG17" s="55">
        <v>0</v>
      </c>
      <c r="AH17" s="55">
        <v>12.4</v>
      </c>
      <c r="AI17" s="41" t="s">
        <v>82</v>
      </c>
    </row>
    <row r="18" spans="1:35" s="41" customFormat="1" ht="15">
      <c r="A18" s="46">
        <v>8</v>
      </c>
      <c r="B18" s="49" t="s">
        <v>459</v>
      </c>
      <c r="C18" s="49" t="s">
        <v>186</v>
      </c>
      <c r="D18" s="49" t="s">
        <v>122</v>
      </c>
      <c r="E18" s="49" t="s">
        <v>37</v>
      </c>
      <c r="F18" s="49" t="s">
        <v>76</v>
      </c>
      <c r="G18" s="49" t="s">
        <v>15</v>
      </c>
      <c r="H18" s="49" t="s">
        <v>12</v>
      </c>
      <c r="I18" s="49" t="s">
        <v>11</v>
      </c>
      <c r="J18" s="50">
        <v>35245</v>
      </c>
      <c r="K18" s="51">
        <v>7.09</v>
      </c>
      <c r="L18" s="52"/>
      <c r="M18" s="52" t="s">
        <v>12</v>
      </c>
      <c r="N18" s="52"/>
      <c r="O18" s="52"/>
      <c r="P18" s="53">
        <v>11</v>
      </c>
      <c r="Q18" s="53">
        <v>3</v>
      </c>
      <c r="R18" s="53">
        <v>8</v>
      </c>
      <c r="S18" s="53">
        <v>1</v>
      </c>
      <c r="T18" s="53">
        <v>3</v>
      </c>
      <c r="U18" s="53">
        <v>4</v>
      </c>
      <c r="V18" s="52"/>
      <c r="W18" s="52"/>
      <c r="X18" s="54">
        <v>1.05</v>
      </c>
      <c r="Y18" s="54">
        <v>4</v>
      </c>
      <c r="Z18" s="54">
        <v>0</v>
      </c>
      <c r="AA18" s="54">
        <v>4</v>
      </c>
      <c r="AB18" s="54">
        <v>3</v>
      </c>
      <c r="AC18" s="54">
        <v>3.75</v>
      </c>
      <c r="AD18" s="55">
        <v>0</v>
      </c>
      <c r="AE18" s="55">
        <v>0</v>
      </c>
      <c r="AF18" s="55">
        <v>0</v>
      </c>
      <c r="AG18" s="55">
        <v>0</v>
      </c>
      <c r="AH18" s="55">
        <v>11.8</v>
      </c>
      <c r="AI18" s="41" t="s">
        <v>82</v>
      </c>
    </row>
    <row r="19" spans="1:35" s="47" customFormat="1" ht="15">
      <c r="A19" s="56">
        <v>9</v>
      </c>
      <c r="B19" s="58" t="s">
        <v>491</v>
      </c>
      <c r="C19" s="58" t="s">
        <v>492</v>
      </c>
      <c r="D19" s="58" t="s">
        <v>493</v>
      </c>
      <c r="E19" s="58" t="s">
        <v>37</v>
      </c>
      <c r="F19" s="58" t="s">
        <v>76</v>
      </c>
      <c r="G19" s="58" t="s">
        <v>15</v>
      </c>
      <c r="H19" s="58" t="s">
        <v>12</v>
      </c>
      <c r="I19" s="58" t="s">
        <v>11</v>
      </c>
      <c r="J19" s="59">
        <v>41100</v>
      </c>
      <c r="K19" s="60">
        <v>7.9</v>
      </c>
      <c r="L19" s="61"/>
      <c r="M19" s="61" t="s">
        <v>12</v>
      </c>
      <c r="N19" s="61"/>
      <c r="O19" s="61"/>
      <c r="P19" s="62"/>
      <c r="Q19" s="62"/>
      <c r="R19" s="62"/>
      <c r="S19" s="62">
        <v>1</v>
      </c>
      <c r="T19" s="62">
        <v>11</v>
      </c>
      <c r="U19" s="62">
        <v>2</v>
      </c>
      <c r="V19" s="61" t="s">
        <v>12</v>
      </c>
      <c r="W19" s="61"/>
      <c r="X19" s="63">
        <v>1.45</v>
      </c>
      <c r="Y19" s="63">
        <v>4</v>
      </c>
      <c r="Z19" s="63">
        <v>0</v>
      </c>
      <c r="AA19" s="63">
        <v>4</v>
      </c>
      <c r="AB19" s="63">
        <v>0</v>
      </c>
      <c r="AC19" s="63">
        <v>5.75</v>
      </c>
      <c r="AD19" s="64">
        <v>0</v>
      </c>
      <c r="AE19" s="64">
        <v>0</v>
      </c>
      <c r="AF19" s="64">
        <v>0</v>
      </c>
      <c r="AG19" s="64">
        <v>0</v>
      </c>
      <c r="AH19" s="64">
        <v>11.2</v>
      </c>
      <c r="AI19" s="47" t="s">
        <v>82</v>
      </c>
    </row>
    <row r="20" spans="1:35" s="41" customFormat="1" ht="15">
      <c r="A20" s="46">
        <v>10</v>
      </c>
      <c r="B20" s="49" t="s">
        <v>458</v>
      </c>
      <c r="C20" s="49" t="s">
        <v>96</v>
      </c>
      <c r="D20" s="49" t="s">
        <v>117</v>
      </c>
      <c r="E20" s="49" t="s">
        <v>37</v>
      </c>
      <c r="F20" s="49" t="s">
        <v>76</v>
      </c>
      <c r="G20" s="49" t="s">
        <v>15</v>
      </c>
      <c r="H20" s="49" t="s">
        <v>12</v>
      </c>
      <c r="I20" s="49" t="s">
        <v>11</v>
      </c>
      <c r="J20" s="50">
        <v>37534</v>
      </c>
      <c r="K20" s="51">
        <v>7.81</v>
      </c>
      <c r="L20" s="52"/>
      <c r="M20" s="52" t="s">
        <v>12</v>
      </c>
      <c r="N20" s="52"/>
      <c r="O20" s="52"/>
      <c r="P20" s="53">
        <v>12</v>
      </c>
      <c r="Q20" s="53">
        <v>3</v>
      </c>
      <c r="R20" s="53">
        <v>15</v>
      </c>
      <c r="S20" s="53"/>
      <c r="T20" s="53"/>
      <c r="U20" s="53"/>
      <c r="V20" s="52" t="s">
        <v>12</v>
      </c>
      <c r="W20" s="52"/>
      <c r="X20" s="54">
        <v>1.41</v>
      </c>
      <c r="Y20" s="54">
        <v>4</v>
      </c>
      <c r="Z20" s="54">
        <v>0</v>
      </c>
      <c r="AA20" s="54">
        <v>4</v>
      </c>
      <c r="AB20" s="54">
        <v>3</v>
      </c>
      <c r="AC20" s="54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8.41</v>
      </c>
      <c r="AI20" s="41" t="s">
        <v>82</v>
      </c>
    </row>
    <row r="21" spans="1:35" s="105" customFormat="1" ht="15">
      <c r="A21" s="75">
        <v>11</v>
      </c>
      <c r="B21" s="118" t="s">
        <v>495</v>
      </c>
      <c r="C21" s="118" t="s">
        <v>167</v>
      </c>
      <c r="D21" s="118" t="s">
        <v>100</v>
      </c>
      <c r="E21" s="118" t="s">
        <v>37</v>
      </c>
      <c r="F21" s="118" t="s">
        <v>76</v>
      </c>
      <c r="G21" s="118" t="s">
        <v>15</v>
      </c>
      <c r="H21" s="118" t="s">
        <v>12</v>
      </c>
      <c r="I21" s="118" t="s">
        <v>11</v>
      </c>
      <c r="J21" s="119">
        <v>39650</v>
      </c>
      <c r="K21" s="122">
        <v>7.29</v>
      </c>
      <c r="L21" s="121"/>
      <c r="M21" s="121" t="s">
        <v>12</v>
      </c>
      <c r="N21" s="121"/>
      <c r="O21" s="121"/>
      <c r="P21" s="122">
        <v>0</v>
      </c>
      <c r="Q21" s="122">
        <v>7</v>
      </c>
      <c r="R21" s="122">
        <v>10</v>
      </c>
      <c r="S21" s="122">
        <v>0</v>
      </c>
      <c r="T21" s="122">
        <v>7</v>
      </c>
      <c r="U21" s="122">
        <v>18</v>
      </c>
      <c r="V21" s="121"/>
      <c r="W21" s="121"/>
      <c r="X21" s="103">
        <v>1.15</v>
      </c>
      <c r="Y21" s="103">
        <v>4</v>
      </c>
      <c r="Z21" s="103">
        <v>0</v>
      </c>
      <c r="AA21" s="103">
        <v>4</v>
      </c>
      <c r="AB21" s="103">
        <v>0.5</v>
      </c>
      <c r="AC21" s="103">
        <v>2</v>
      </c>
      <c r="AD21" s="104">
        <v>0</v>
      </c>
      <c r="AE21" s="104">
        <v>0</v>
      </c>
      <c r="AF21" s="104">
        <v>0</v>
      </c>
      <c r="AG21" s="104">
        <v>0</v>
      </c>
      <c r="AH21" s="104">
        <v>7.65</v>
      </c>
      <c r="AI21" s="105" t="s">
        <v>82</v>
      </c>
    </row>
    <row r="22" spans="1:35" s="41" customFormat="1" ht="15">
      <c r="A22" s="46">
        <v>12</v>
      </c>
      <c r="B22" s="65" t="s">
        <v>735</v>
      </c>
      <c r="C22" s="65" t="s">
        <v>112</v>
      </c>
      <c r="D22" s="41" t="s">
        <v>108</v>
      </c>
      <c r="E22" s="41" t="s">
        <v>37</v>
      </c>
      <c r="F22" s="41" t="s">
        <v>76</v>
      </c>
      <c r="G22" s="41" t="s">
        <v>15</v>
      </c>
      <c r="H22" s="41" t="s">
        <v>12</v>
      </c>
      <c r="I22" s="41" t="s">
        <v>11</v>
      </c>
      <c r="J22" s="66">
        <v>41850</v>
      </c>
      <c r="K22" s="69">
        <v>8.27</v>
      </c>
      <c r="L22" s="68"/>
      <c r="M22" s="68" t="s">
        <v>12</v>
      </c>
      <c r="N22" s="68"/>
      <c r="O22" s="68"/>
      <c r="P22" s="69"/>
      <c r="Q22" s="69"/>
      <c r="R22" s="69"/>
      <c r="S22" s="69"/>
      <c r="T22" s="69"/>
      <c r="U22" s="69"/>
      <c r="V22" s="68"/>
      <c r="W22" s="68"/>
      <c r="X22" s="54">
        <v>1.64</v>
      </c>
      <c r="Y22" s="54">
        <v>4</v>
      </c>
      <c r="Z22" s="54">
        <v>0</v>
      </c>
      <c r="AA22" s="54">
        <v>4</v>
      </c>
      <c r="AB22" s="54">
        <v>0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5.64</v>
      </c>
      <c r="AI22" s="41" t="s">
        <v>82</v>
      </c>
    </row>
    <row r="23" spans="1:35" s="41" customFormat="1" ht="15">
      <c r="A23" s="106">
        <v>13</v>
      </c>
      <c r="B23" s="49" t="s">
        <v>429</v>
      </c>
      <c r="C23" s="49" t="s">
        <v>430</v>
      </c>
      <c r="D23" s="49" t="s">
        <v>138</v>
      </c>
      <c r="E23" s="49" t="s">
        <v>37</v>
      </c>
      <c r="F23" s="49" t="s">
        <v>76</v>
      </c>
      <c r="G23" s="49" t="s">
        <v>15</v>
      </c>
      <c r="H23" s="49" t="s">
        <v>12</v>
      </c>
      <c r="I23" s="49" t="s">
        <v>11</v>
      </c>
      <c r="J23" s="50">
        <v>40995</v>
      </c>
      <c r="K23" s="51">
        <v>6.36</v>
      </c>
      <c r="L23" s="52"/>
      <c r="M23" s="52" t="s">
        <v>12</v>
      </c>
      <c r="N23" s="52"/>
      <c r="O23" s="52"/>
      <c r="P23" s="53">
        <v>0</v>
      </c>
      <c r="Q23" s="53">
        <v>5</v>
      </c>
      <c r="R23" s="53">
        <v>0</v>
      </c>
      <c r="S23" s="53"/>
      <c r="T23" s="53"/>
      <c r="U23" s="53"/>
      <c r="V23" s="52"/>
      <c r="W23" s="52"/>
      <c r="X23" s="54">
        <v>0.68</v>
      </c>
      <c r="Y23" s="54">
        <v>4</v>
      </c>
      <c r="Z23" s="54">
        <v>0</v>
      </c>
      <c r="AA23" s="54">
        <v>4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4.68</v>
      </c>
      <c r="AI23" s="41" t="s">
        <v>82</v>
      </c>
    </row>
    <row r="24" spans="1:35" s="41" customFormat="1" ht="15">
      <c r="A24" s="46">
        <v>14</v>
      </c>
      <c r="B24" s="49" t="s">
        <v>425</v>
      </c>
      <c r="C24" s="49" t="s">
        <v>370</v>
      </c>
      <c r="D24" s="49" t="s">
        <v>426</v>
      </c>
      <c r="E24" s="49" t="s">
        <v>37</v>
      </c>
      <c r="F24" s="49" t="s">
        <v>76</v>
      </c>
      <c r="G24" s="49" t="s">
        <v>15</v>
      </c>
      <c r="H24" s="49" t="s">
        <v>12</v>
      </c>
      <c r="I24" s="49" t="s">
        <v>13</v>
      </c>
      <c r="J24" s="50">
        <v>36474</v>
      </c>
      <c r="K24" s="51">
        <v>6.82</v>
      </c>
      <c r="L24" s="52"/>
      <c r="M24" s="52"/>
      <c r="N24" s="52"/>
      <c r="O24" s="52"/>
      <c r="P24" s="53">
        <v>5</v>
      </c>
      <c r="Q24" s="53">
        <v>7</v>
      </c>
      <c r="R24" s="53">
        <v>21</v>
      </c>
      <c r="S24" s="53">
        <v>5</v>
      </c>
      <c r="T24" s="53">
        <v>0</v>
      </c>
      <c r="U24" s="53">
        <v>15</v>
      </c>
      <c r="V24" s="52"/>
      <c r="W24" s="52"/>
      <c r="X24" s="54">
        <v>0.91</v>
      </c>
      <c r="Y24" s="54">
        <v>0</v>
      </c>
      <c r="Z24" s="54">
        <v>0</v>
      </c>
      <c r="AA24" s="54">
        <v>0</v>
      </c>
      <c r="AB24" s="54">
        <v>3</v>
      </c>
      <c r="AC24" s="54">
        <v>15.25</v>
      </c>
      <c r="AD24" s="55">
        <v>0</v>
      </c>
      <c r="AE24" s="55">
        <v>7</v>
      </c>
      <c r="AF24" s="55">
        <v>7</v>
      </c>
      <c r="AG24" s="55">
        <v>7</v>
      </c>
      <c r="AH24" s="55">
        <v>26.16</v>
      </c>
      <c r="AI24" s="41" t="s">
        <v>82</v>
      </c>
    </row>
    <row r="25" spans="1:35" s="41" customFormat="1" ht="15">
      <c r="A25" s="46">
        <v>15</v>
      </c>
      <c r="B25" s="49" t="s">
        <v>454</v>
      </c>
      <c r="C25" s="49" t="s">
        <v>143</v>
      </c>
      <c r="D25" s="49" t="s">
        <v>110</v>
      </c>
      <c r="E25" s="49" t="s">
        <v>37</v>
      </c>
      <c r="F25" s="49" t="s">
        <v>76</v>
      </c>
      <c r="G25" s="49" t="s">
        <v>15</v>
      </c>
      <c r="H25" s="49" t="s">
        <v>12</v>
      </c>
      <c r="I25" s="49" t="s">
        <v>13</v>
      </c>
      <c r="J25" s="50">
        <v>37203</v>
      </c>
      <c r="K25" s="51">
        <v>6.81</v>
      </c>
      <c r="L25" s="52"/>
      <c r="M25" s="52" t="s">
        <v>12</v>
      </c>
      <c r="N25" s="52"/>
      <c r="O25" s="52"/>
      <c r="P25" s="53">
        <v>0</v>
      </c>
      <c r="Q25" s="53">
        <v>1</v>
      </c>
      <c r="R25" s="53">
        <v>18</v>
      </c>
      <c r="S25" s="53">
        <v>6</v>
      </c>
      <c r="T25" s="53">
        <v>8</v>
      </c>
      <c r="U25" s="53">
        <v>8</v>
      </c>
      <c r="V25" s="52"/>
      <c r="W25" s="52"/>
      <c r="X25" s="54">
        <v>0.91</v>
      </c>
      <c r="Y25" s="54">
        <v>4</v>
      </c>
      <c r="Z25" s="54">
        <v>0</v>
      </c>
      <c r="AA25" s="54">
        <v>4</v>
      </c>
      <c r="AB25" s="54">
        <v>0</v>
      </c>
      <c r="AC25" s="54">
        <v>20</v>
      </c>
      <c r="AD25" s="55">
        <v>0</v>
      </c>
      <c r="AE25" s="55">
        <v>0</v>
      </c>
      <c r="AF25" s="55">
        <v>0</v>
      </c>
      <c r="AG25" s="55">
        <v>0</v>
      </c>
      <c r="AH25" s="55">
        <v>24.91</v>
      </c>
      <c r="AI25" s="41" t="s">
        <v>82</v>
      </c>
    </row>
    <row r="26" spans="1:35" s="41" customFormat="1" ht="15">
      <c r="A26" s="46">
        <v>16</v>
      </c>
      <c r="B26" s="49" t="s">
        <v>443</v>
      </c>
      <c r="C26" s="49" t="s">
        <v>96</v>
      </c>
      <c r="D26" s="49" t="s">
        <v>94</v>
      </c>
      <c r="E26" s="49" t="s">
        <v>37</v>
      </c>
      <c r="F26" s="49" t="s">
        <v>76</v>
      </c>
      <c r="G26" s="49" t="s">
        <v>15</v>
      </c>
      <c r="H26" s="49" t="s">
        <v>12</v>
      </c>
      <c r="I26" s="49" t="s">
        <v>13</v>
      </c>
      <c r="J26" s="50">
        <v>35693</v>
      </c>
      <c r="K26" s="51">
        <v>6.93</v>
      </c>
      <c r="L26" s="52"/>
      <c r="M26" s="52"/>
      <c r="N26" s="52"/>
      <c r="O26" s="52"/>
      <c r="P26" s="53">
        <v>3</v>
      </c>
      <c r="Q26" s="53">
        <v>2</v>
      </c>
      <c r="R26" s="53">
        <v>6</v>
      </c>
      <c r="S26" s="53">
        <v>3</v>
      </c>
      <c r="T26" s="53">
        <v>3</v>
      </c>
      <c r="U26" s="53">
        <v>24</v>
      </c>
      <c r="V26" s="52"/>
      <c r="W26" s="52"/>
      <c r="X26" s="54">
        <v>0.97</v>
      </c>
      <c r="Y26" s="54">
        <v>0</v>
      </c>
      <c r="Z26" s="54">
        <v>0</v>
      </c>
      <c r="AA26" s="54">
        <v>0</v>
      </c>
      <c r="AB26" s="54">
        <v>3</v>
      </c>
      <c r="AC26" s="54">
        <v>10</v>
      </c>
      <c r="AD26" s="55">
        <v>0</v>
      </c>
      <c r="AE26" s="55">
        <v>0</v>
      </c>
      <c r="AF26" s="55">
        <v>7</v>
      </c>
      <c r="AG26" s="55">
        <v>7</v>
      </c>
      <c r="AH26" s="55">
        <v>20.97</v>
      </c>
      <c r="AI26" s="41" t="s">
        <v>82</v>
      </c>
    </row>
    <row r="27" spans="1:35" s="47" customFormat="1" ht="15">
      <c r="A27" s="56">
        <v>17</v>
      </c>
      <c r="B27" s="58" t="s">
        <v>467</v>
      </c>
      <c r="C27" s="58" t="s">
        <v>184</v>
      </c>
      <c r="D27" s="58" t="s">
        <v>354</v>
      </c>
      <c r="E27" s="58" t="s">
        <v>37</v>
      </c>
      <c r="F27" s="58" t="s">
        <v>76</v>
      </c>
      <c r="G27" s="58" t="s">
        <v>15</v>
      </c>
      <c r="H27" s="58" t="s">
        <v>12</v>
      </c>
      <c r="I27" s="58" t="s">
        <v>13</v>
      </c>
      <c r="J27" s="59">
        <v>35991</v>
      </c>
      <c r="K27" s="60">
        <v>7.08</v>
      </c>
      <c r="L27" s="61"/>
      <c r="M27" s="61" t="s">
        <v>12</v>
      </c>
      <c r="N27" s="61"/>
      <c r="O27" s="61"/>
      <c r="P27" s="62"/>
      <c r="Q27" s="62"/>
      <c r="R27" s="62"/>
      <c r="S27" s="62">
        <v>4</v>
      </c>
      <c r="T27" s="62">
        <v>9</v>
      </c>
      <c r="U27" s="62">
        <v>19</v>
      </c>
      <c r="V27" s="61"/>
      <c r="W27" s="61"/>
      <c r="X27" s="63">
        <v>1.04</v>
      </c>
      <c r="Y27" s="63">
        <v>4</v>
      </c>
      <c r="Z27" s="63">
        <v>0</v>
      </c>
      <c r="AA27" s="63">
        <v>4</v>
      </c>
      <c r="AB27" s="63">
        <v>0</v>
      </c>
      <c r="AC27" s="63">
        <v>14.5</v>
      </c>
      <c r="AD27" s="64">
        <v>0</v>
      </c>
      <c r="AE27" s="64">
        <v>0</v>
      </c>
      <c r="AF27" s="64">
        <v>0</v>
      </c>
      <c r="AG27" s="64">
        <v>0</v>
      </c>
      <c r="AH27" s="64">
        <v>19.54</v>
      </c>
      <c r="AI27" s="47" t="s">
        <v>82</v>
      </c>
    </row>
    <row r="28" spans="1:35" s="41" customFormat="1" ht="15">
      <c r="A28" s="46">
        <v>18</v>
      </c>
      <c r="B28" s="49" t="s">
        <v>496</v>
      </c>
      <c r="C28" s="49" t="s">
        <v>497</v>
      </c>
      <c r="D28" s="49" t="s">
        <v>108</v>
      </c>
      <c r="E28" s="49" t="s">
        <v>37</v>
      </c>
      <c r="F28" s="49" t="s">
        <v>76</v>
      </c>
      <c r="G28" s="49" t="s">
        <v>15</v>
      </c>
      <c r="H28" s="49" t="s">
        <v>12</v>
      </c>
      <c r="I28" s="49" t="s">
        <v>13</v>
      </c>
      <c r="J28" s="50">
        <v>37358</v>
      </c>
      <c r="K28" s="53">
        <v>8.44</v>
      </c>
      <c r="L28" s="52"/>
      <c r="M28" s="52"/>
      <c r="N28" s="52"/>
      <c r="O28" s="52"/>
      <c r="P28" s="53">
        <v>4</v>
      </c>
      <c r="Q28" s="53">
        <v>5</v>
      </c>
      <c r="R28" s="53">
        <v>21</v>
      </c>
      <c r="S28" s="53">
        <v>4</v>
      </c>
      <c r="T28" s="53">
        <v>9</v>
      </c>
      <c r="U28" s="53">
        <v>0</v>
      </c>
      <c r="V28" s="52"/>
      <c r="W28" s="52"/>
      <c r="X28" s="54">
        <v>1.72</v>
      </c>
      <c r="Y28" s="54">
        <v>0</v>
      </c>
      <c r="Z28" s="54">
        <v>0</v>
      </c>
      <c r="AA28" s="54">
        <v>0</v>
      </c>
      <c r="AB28" s="54">
        <v>3</v>
      </c>
      <c r="AC28" s="54">
        <v>14.25</v>
      </c>
      <c r="AD28" s="55">
        <v>0</v>
      </c>
      <c r="AE28" s="55">
        <v>0</v>
      </c>
      <c r="AF28" s="55">
        <v>0</v>
      </c>
      <c r="AG28" s="55">
        <v>0</v>
      </c>
      <c r="AH28" s="55">
        <v>18.97</v>
      </c>
      <c r="AI28" s="41" t="s">
        <v>82</v>
      </c>
    </row>
    <row r="29" spans="1:35" s="105" customFormat="1" ht="15">
      <c r="A29" s="75">
        <v>19</v>
      </c>
      <c r="B29" s="118" t="s">
        <v>455</v>
      </c>
      <c r="C29" s="118" t="s">
        <v>153</v>
      </c>
      <c r="D29" s="118" t="s">
        <v>189</v>
      </c>
      <c r="E29" s="118" t="s">
        <v>37</v>
      </c>
      <c r="F29" s="118" t="s">
        <v>76</v>
      </c>
      <c r="G29" s="118" t="s">
        <v>15</v>
      </c>
      <c r="H29" s="118" t="s">
        <v>12</v>
      </c>
      <c r="I29" s="118" t="s">
        <v>13</v>
      </c>
      <c r="J29" s="119">
        <v>37826</v>
      </c>
      <c r="K29" s="120">
        <v>7.35</v>
      </c>
      <c r="L29" s="121"/>
      <c r="M29" s="121" t="s">
        <v>12</v>
      </c>
      <c r="N29" s="121"/>
      <c r="O29" s="121"/>
      <c r="P29" s="122">
        <v>1</v>
      </c>
      <c r="Q29" s="122">
        <v>0</v>
      </c>
      <c r="R29" s="122">
        <v>22</v>
      </c>
      <c r="S29" s="122">
        <v>1</v>
      </c>
      <c r="T29" s="122">
        <v>10</v>
      </c>
      <c r="U29" s="122">
        <v>21</v>
      </c>
      <c r="V29" s="121" t="s">
        <v>12</v>
      </c>
      <c r="W29" s="121"/>
      <c r="X29" s="103">
        <v>1.18</v>
      </c>
      <c r="Y29" s="103">
        <v>4</v>
      </c>
      <c r="Z29" s="103">
        <v>0</v>
      </c>
      <c r="AA29" s="103">
        <v>4</v>
      </c>
      <c r="AB29" s="103">
        <v>1</v>
      </c>
      <c r="AC29" s="103">
        <v>5.75</v>
      </c>
      <c r="AD29" s="104">
        <v>7</v>
      </c>
      <c r="AE29" s="104">
        <v>0</v>
      </c>
      <c r="AF29" s="104">
        <v>0</v>
      </c>
      <c r="AG29" s="104">
        <v>7</v>
      </c>
      <c r="AH29" s="104">
        <v>18.93</v>
      </c>
      <c r="AI29" s="105" t="s">
        <v>82</v>
      </c>
    </row>
    <row r="30" spans="1:35" s="41" customFormat="1" ht="15">
      <c r="A30" s="46">
        <v>20</v>
      </c>
      <c r="B30" s="49" t="s">
        <v>480</v>
      </c>
      <c r="C30" s="49" t="s">
        <v>481</v>
      </c>
      <c r="D30" s="49" t="s">
        <v>144</v>
      </c>
      <c r="E30" s="49" t="s">
        <v>37</v>
      </c>
      <c r="F30" s="49" t="s">
        <v>76</v>
      </c>
      <c r="G30" s="49" t="s">
        <v>15</v>
      </c>
      <c r="H30" s="49" t="s">
        <v>12</v>
      </c>
      <c r="I30" s="49" t="s">
        <v>13</v>
      </c>
      <c r="J30" s="50">
        <v>37819</v>
      </c>
      <c r="K30" s="51">
        <v>7.71</v>
      </c>
      <c r="L30" s="52"/>
      <c r="M30" s="52" t="s">
        <v>12</v>
      </c>
      <c r="N30" s="52"/>
      <c r="O30" s="52"/>
      <c r="P30" s="53">
        <v>3</v>
      </c>
      <c r="Q30" s="53">
        <v>10</v>
      </c>
      <c r="R30" s="53">
        <v>3</v>
      </c>
      <c r="S30" s="53">
        <v>3</v>
      </c>
      <c r="T30" s="53">
        <v>5</v>
      </c>
      <c r="U30" s="53">
        <v>7</v>
      </c>
      <c r="V30" s="52" t="s">
        <v>12</v>
      </c>
      <c r="W30" s="52"/>
      <c r="X30" s="54">
        <v>1.36</v>
      </c>
      <c r="Y30" s="54">
        <v>4</v>
      </c>
      <c r="Z30" s="54">
        <v>0</v>
      </c>
      <c r="AA30" s="54">
        <v>4</v>
      </c>
      <c r="AB30" s="54">
        <v>3</v>
      </c>
      <c r="AC30" s="54">
        <v>10.25</v>
      </c>
      <c r="AD30" s="55">
        <v>0</v>
      </c>
      <c r="AE30" s="55">
        <v>0</v>
      </c>
      <c r="AF30" s="55">
        <v>0</v>
      </c>
      <c r="AG30" s="55">
        <v>0</v>
      </c>
      <c r="AH30" s="55">
        <v>18.61</v>
      </c>
      <c r="AI30" s="41" t="s">
        <v>82</v>
      </c>
    </row>
    <row r="31" spans="1:35" s="47" customFormat="1" ht="15">
      <c r="A31" s="106">
        <v>21</v>
      </c>
      <c r="B31" s="58" t="s">
        <v>477</v>
      </c>
      <c r="C31" s="58" t="s">
        <v>143</v>
      </c>
      <c r="D31" s="58" t="s">
        <v>94</v>
      </c>
      <c r="E31" s="58" t="s">
        <v>37</v>
      </c>
      <c r="F31" s="58" t="s">
        <v>76</v>
      </c>
      <c r="G31" s="58" t="s">
        <v>15</v>
      </c>
      <c r="H31" s="58" t="s">
        <v>12</v>
      </c>
      <c r="I31" s="58" t="s">
        <v>13</v>
      </c>
      <c r="J31" s="59">
        <v>36836</v>
      </c>
      <c r="K31" s="60">
        <v>8.4</v>
      </c>
      <c r="L31" s="61"/>
      <c r="M31" s="61" t="s">
        <v>12</v>
      </c>
      <c r="N31" s="61"/>
      <c r="O31" s="61"/>
      <c r="P31" s="62">
        <v>0</v>
      </c>
      <c r="Q31" s="62">
        <v>1</v>
      </c>
      <c r="R31" s="62">
        <v>20</v>
      </c>
      <c r="S31" s="62">
        <v>3</v>
      </c>
      <c r="T31" s="62">
        <v>11</v>
      </c>
      <c r="U31" s="62">
        <v>10</v>
      </c>
      <c r="V31" s="61"/>
      <c r="W31" s="61"/>
      <c r="X31" s="63">
        <v>1.7</v>
      </c>
      <c r="Y31" s="63">
        <v>4</v>
      </c>
      <c r="Z31" s="63">
        <v>0</v>
      </c>
      <c r="AA31" s="63">
        <v>4</v>
      </c>
      <c r="AB31" s="63">
        <v>0</v>
      </c>
      <c r="AC31" s="63">
        <v>11.75</v>
      </c>
      <c r="AD31" s="64">
        <v>0</v>
      </c>
      <c r="AE31" s="64">
        <v>0</v>
      </c>
      <c r="AF31" s="64">
        <v>0</v>
      </c>
      <c r="AG31" s="64">
        <v>0</v>
      </c>
      <c r="AH31" s="64">
        <v>17.45</v>
      </c>
      <c r="AI31" s="47" t="s">
        <v>82</v>
      </c>
    </row>
    <row r="32" spans="1:35" s="41" customFormat="1" ht="15">
      <c r="A32" s="46">
        <v>22</v>
      </c>
      <c r="B32" s="49" t="s">
        <v>484</v>
      </c>
      <c r="C32" s="49" t="s">
        <v>99</v>
      </c>
      <c r="D32" s="49" t="s">
        <v>344</v>
      </c>
      <c r="E32" s="49" t="s">
        <v>37</v>
      </c>
      <c r="F32" s="49" t="s">
        <v>76</v>
      </c>
      <c r="G32" s="49" t="s">
        <v>15</v>
      </c>
      <c r="H32" s="49" t="s">
        <v>12</v>
      </c>
      <c r="I32" s="49" t="s">
        <v>13</v>
      </c>
      <c r="J32" s="50">
        <v>37565</v>
      </c>
      <c r="K32" s="51">
        <v>6.88</v>
      </c>
      <c r="L32" s="52"/>
      <c r="M32" s="52" t="s">
        <v>12</v>
      </c>
      <c r="N32" s="52"/>
      <c r="O32" s="52"/>
      <c r="P32" s="53">
        <v>7</v>
      </c>
      <c r="Q32" s="53">
        <v>9</v>
      </c>
      <c r="R32" s="53">
        <v>14</v>
      </c>
      <c r="S32" s="53">
        <v>2</v>
      </c>
      <c r="T32" s="53">
        <v>7</v>
      </c>
      <c r="U32" s="53">
        <v>23</v>
      </c>
      <c r="V32" s="52" t="s">
        <v>12</v>
      </c>
      <c r="W32" s="52"/>
      <c r="X32" s="54">
        <v>0.94</v>
      </c>
      <c r="Y32" s="54">
        <v>4</v>
      </c>
      <c r="Z32" s="54">
        <v>0</v>
      </c>
      <c r="AA32" s="54">
        <v>4</v>
      </c>
      <c r="AB32" s="54">
        <v>3</v>
      </c>
      <c r="AC32" s="54">
        <v>8</v>
      </c>
      <c r="AD32" s="55">
        <v>0</v>
      </c>
      <c r="AE32" s="55">
        <v>0</v>
      </c>
      <c r="AF32" s="55">
        <v>0</v>
      </c>
      <c r="AG32" s="55">
        <v>0</v>
      </c>
      <c r="AH32" s="55">
        <v>15.94</v>
      </c>
      <c r="AI32" s="41" t="s">
        <v>82</v>
      </c>
    </row>
    <row r="33" spans="1:35" s="105" customFormat="1" ht="15">
      <c r="A33" s="46">
        <v>23</v>
      </c>
      <c r="B33" s="118" t="s">
        <v>441</v>
      </c>
      <c r="C33" s="118" t="s">
        <v>442</v>
      </c>
      <c r="D33" s="118" t="s">
        <v>94</v>
      </c>
      <c r="E33" s="118" t="s">
        <v>37</v>
      </c>
      <c r="F33" s="118" t="s">
        <v>76</v>
      </c>
      <c r="G33" s="118" t="s">
        <v>15</v>
      </c>
      <c r="H33" s="118" t="s">
        <v>12</v>
      </c>
      <c r="I33" s="118" t="s">
        <v>13</v>
      </c>
      <c r="J33" s="119">
        <v>40493</v>
      </c>
      <c r="K33" s="120">
        <v>6.72</v>
      </c>
      <c r="L33" s="121"/>
      <c r="M33" s="121"/>
      <c r="N33" s="121"/>
      <c r="O33" s="121"/>
      <c r="P33" s="122"/>
      <c r="Q33" s="122"/>
      <c r="R33" s="122"/>
      <c r="S33" s="122">
        <v>2</v>
      </c>
      <c r="T33" s="122">
        <v>1</v>
      </c>
      <c r="U33" s="122">
        <v>24</v>
      </c>
      <c r="V33" s="121"/>
      <c r="W33" s="121"/>
      <c r="X33" s="103">
        <v>0.86</v>
      </c>
      <c r="Y33" s="103">
        <v>0</v>
      </c>
      <c r="Z33" s="103">
        <v>0</v>
      </c>
      <c r="AA33" s="103">
        <v>0</v>
      </c>
      <c r="AB33" s="103">
        <v>0</v>
      </c>
      <c r="AC33" s="103">
        <v>6.5</v>
      </c>
      <c r="AD33" s="104">
        <v>7</v>
      </c>
      <c r="AE33" s="104">
        <v>0</v>
      </c>
      <c r="AF33" s="104">
        <v>0</v>
      </c>
      <c r="AG33" s="104">
        <v>7</v>
      </c>
      <c r="AH33" s="104">
        <v>14.36</v>
      </c>
      <c r="AI33" s="105" t="s">
        <v>82</v>
      </c>
    </row>
    <row r="34" spans="1:35" s="41" customFormat="1" ht="15">
      <c r="A34" s="46">
        <v>24</v>
      </c>
      <c r="B34" s="49" t="s">
        <v>180</v>
      </c>
      <c r="C34" s="49" t="s">
        <v>201</v>
      </c>
      <c r="D34" s="49" t="s">
        <v>117</v>
      </c>
      <c r="E34" s="49" t="s">
        <v>37</v>
      </c>
      <c r="F34" s="49" t="s">
        <v>76</v>
      </c>
      <c r="G34" s="49" t="s">
        <v>15</v>
      </c>
      <c r="H34" s="49" t="s">
        <v>12</v>
      </c>
      <c r="I34" s="49" t="s">
        <v>13</v>
      </c>
      <c r="J34" s="50">
        <v>38792</v>
      </c>
      <c r="K34" s="51">
        <v>7.71</v>
      </c>
      <c r="L34" s="52"/>
      <c r="M34" s="52" t="s">
        <v>12</v>
      </c>
      <c r="N34" s="52"/>
      <c r="O34" s="52"/>
      <c r="P34" s="53">
        <v>4</v>
      </c>
      <c r="Q34" s="53">
        <v>0</v>
      </c>
      <c r="R34" s="53">
        <v>1</v>
      </c>
      <c r="S34" s="53">
        <v>1</v>
      </c>
      <c r="T34" s="53">
        <v>10</v>
      </c>
      <c r="U34" s="53">
        <v>20</v>
      </c>
      <c r="V34" s="52" t="s">
        <v>12</v>
      </c>
      <c r="W34" s="52"/>
      <c r="X34" s="54">
        <v>1.36</v>
      </c>
      <c r="Y34" s="54">
        <v>4</v>
      </c>
      <c r="Z34" s="54">
        <v>0</v>
      </c>
      <c r="AA34" s="54">
        <v>4</v>
      </c>
      <c r="AB34" s="54">
        <v>3</v>
      </c>
      <c r="AC34" s="54">
        <v>5.75</v>
      </c>
      <c r="AD34" s="55">
        <v>0</v>
      </c>
      <c r="AE34" s="55">
        <v>0</v>
      </c>
      <c r="AF34" s="55">
        <v>0</v>
      </c>
      <c r="AG34" s="55">
        <v>0</v>
      </c>
      <c r="AH34" s="55">
        <v>14.11</v>
      </c>
      <c r="AI34" s="41" t="s">
        <v>82</v>
      </c>
    </row>
    <row r="35" spans="1:35" s="41" customFormat="1" ht="15">
      <c r="A35" s="56">
        <v>25</v>
      </c>
      <c r="B35" s="49" t="s">
        <v>452</v>
      </c>
      <c r="C35" s="49" t="s">
        <v>453</v>
      </c>
      <c r="D35" s="49" t="s">
        <v>219</v>
      </c>
      <c r="E35" s="49" t="s">
        <v>37</v>
      </c>
      <c r="F35" s="49" t="s">
        <v>76</v>
      </c>
      <c r="G35" s="49" t="s">
        <v>15</v>
      </c>
      <c r="H35" s="49" t="s">
        <v>12</v>
      </c>
      <c r="I35" s="49" t="s">
        <v>13</v>
      </c>
      <c r="J35" s="50">
        <v>40091</v>
      </c>
      <c r="K35" s="51">
        <v>7.45</v>
      </c>
      <c r="L35" s="52"/>
      <c r="M35" s="52" t="s">
        <v>12</v>
      </c>
      <c r="N35" s="52"/>
      <c r="O35" s="52"/>
      <c r="P35" s="53">
        <v>2</v>
      </c>
      <c r="Q35" s="53">
        <v>1</v>
      </c>
      <c r="R35" s="53">
        <v>14</v>
      </c>
      <c r="S35" s="53">
        <v>2</v>
      </c>
      <c r="T35" s="53">
        <v>0</v>
      </c>
      <c r="U35" s="53">
        <v>2</v>
      </c>
      <c r="V35" s="52"/>
      <c r="W35" s="52"/>
      <c r="X35" s="54">
        <v>1.23</v>
      </c>
      <c r="Y35" s="54">
        <v>4</v>
      </c>
      <c r="Z35" s="54">
        <v>0</v>
      </c>
      <c r="AA35" s="54">
        <v>4</v>
      </c>
      <c r="AB35" s="54">
        <v>2</v>
      </c>
      <c r="AC35" s="54">
        <v>6</v>
      </c>
      <c r="AD35" s="55">
        <v>0</v>
      </c>
      <c r="AE35" s="55">
        <v>0</v>
      </c>
      <c r="AF35" s="55">
        <v>0</v>
      </c>
      <c r="AG35" s="55">
        <v>0</v>
      </c>
      <c r="AH35" s="55">
        <v>13.23</v>
      </c>
      <c r="AI35" s="41" t="s">
        <v>82</v>
      </c>
    </row>
    <row r="36" spans="1:35" s="41" customFormat="1" ht="15">
      <c r="A36" s="46">
        <v>26</v>
      </c>
      <c r="B36" s="49" t="s">
        <v>451</v>
      </c>
      <c r="C36" s="49" t="s">
        <v>186</v>
      </c>
      <c r="D36" s="49" t="s">
        <v>219</v>
      </c>
      <c r="E36" s="49" t="s">
        <v>37</v>
      </c>
      <c r="F36" s="49" t="s">
        <v>76</v>
      </c>
      <c r="G36" s="49" t="s">
        <v>15</v>
      </c>
      <c r="H36" s="49" t="s">
        <v>12</v>
      </c>
      <c r="I36" s="49" t="s">
        <v>13</v>
      </c>
      <c r="J36" s="50">
        <v>40010</v>
      </c>
      <c r="K36" s="51">
        <v>8.64</v>
      </c>
      <c r="L36" s="52"/>
      <c r="M36" s="52" t="s">
        <v>12</v>
      </c>
      <c r="N36" s="52"/>
      <c r="O36" s="52"/>
      <c r="P36" s="53">
        <v>1</v>
      </c>
      <c r="Q36" s="53">
        <v>4</v>
      </c>
      <c r="R36" s="53">
        <v>21</v>
      </c>
      <c r="S36" s="53">
        <v>1</v>
      </c>
      <c r="T36" s="53">
        <v>10</v>
      </c>
      <c r="U36" s="53">
        <v>2</v>
      </c>
      <c r="V36" s="52"/>
      <c r="W36" s="52"/>
      <c r="X36" s="54">
        <v>1.82</v>
      </c>
      <c r="Y36" s="54">
        <v>4</v>
      </c>
      <c r="Z36" s="54">
        <v>0</v>
      </c>
      <c r="AA36" s="54">
        <v>4</v>
      </c>
      <c r="AB36" s="54">
        <v>1</v>
      </c>
      <c r="AC36" s="54">
        <v>5.5</v>
      </c>
      <c r="AD36" s="55">
        <v>0</v>
      </c>
      <c r="AE36" s="55">
        <v>0</v>
      </c>
      <c r="AF36" s="55">
        <v>0</v>
      </c>
      <c r="AG36" s="55">
        <v>0</v>
      </c>
      <c r="AH36" s="55">
        <v>12.32</v>
      </c>
      <c r="AI36" s="41" t="s">
        <v>82</v>
      </c>
    </row>
    <row r="37" spans="1:35" s="47" customFormat="1" ht="15">
      <c r="A37" s="75">
        <v>27</v>
      </c>
      <c r="B37" s="58" t="s">
        <v>460</v>
      </c>
      <c r="C37" s="58" t="s">
        <v>285</v>
      </c>
      <c r="D37" s="58" t="s">
        <v>108</v>
      </c>
      <c r="E37" s="58" t="s">
        <v>37</v>
      </c>
      <c r="F37" s="58" t="s">
        <v>76</v>
      </c>
      <c r="G37" s="58" t="s">
        <v>15</v>
      </c>
      <c r="H37" s="58" t="s">
        <v>12</v>
      </c>
      <c r="I37" s="58" t="s">
        <v>13</v>
      </c>
      <c r="J37" s="59">
        <v>38439</v>
      </c>
      <c r="K37" s="60">
        <v>7.14</v>
      </c>
      <c r="L37" s="61" t="s">
        <v>12</v>
      </c>
      <c r="M37" s="61" t="s">
        <v>12</v>
      </c>
      <c r="N37" s="61"/>
      <c r="O37" s="61"/>
      <c r="P37" s="62">
        <v>1</v>
      </c>
      <c r="Q37" s="62">
        <v>11</v>
      </c>
      <c r="R37" s="62">
        <v>12</v>
      </c>
      <c r="S37" s="62">
        <v>1</v>
      </c>
      <c r="T37" s="62">
        <v>2</v>
      </c>
      <c r="U37" s="62">
        <v>5</v>
      </c>
      <c r="V37" s="61" t="s">
        <v>12</v>
      </c>
      <c r="W37" s="61"/>
      <c r="X37" s="63">
        <v>1.07</v>
      </c>
      <c r="Y37" s="63">
        <v>6</v>
      </c>
      <c r="Z37" s="63">
        <v>0</v>
      </c>
      <c r="AA37" s="63">
        <v>6</v>
      </c>
      <c r="AB37" s="63">
        <v>1.5</v>
      </c>
      <c r="AC37" s="63">
        <v>3.5</v>
      </c>
      <c r="AD37" s="64">
        <v>0</v>
      </c>
      <c r="AE37" s="64">
        <v>0</v>
      </c>
      <c r="AF37" s="64">
        <v>0</v>
      </c>
      <c r="AG37" s="64">
        <v>0</v>
      </c>
      <c r="AH37" s="64">
        <v>12.07</v>
      </c>
      <c r="AI37" s="47" t="s">
        <v>82</v>
      </c>
    </row>
    <row r="38" spans="1:35" s="41" customFormat="1" ht="15">
      <c r="A38" s="46">
        <v>28</v>
      </c>
      <c r="B38" s="49" t="s">
        <v>475</v>
      </c>
      <c r="C38" s="49" t="s">
        <v>122</v>
      </c>
      <c r="D38" s="49" t="s">
        <v>230</v>
      </c>
      <c r="E38" s="49" t="s">
        <v>37</v>
      </c>
      <c r="F38" s="49" t="s">
        <v>76</v>
      </c>
      <c r="G38" s="49" t="s">
        <v>15</v>
      </c>
      <c r="H38" s="49" t="s">
        <v>12</v>
      </c>
      <c r="I38" s="49" t="s">
        <v>13</v>
      </c>
      <c r="J38" s="50">
        <v>39711</v>
      </c>
      <c r="K38" s="51">
        <v>8.47</v>
      </c>
      <c r="L38" s="52"/>
      <c r="M38" s="52" t="s">
        <v>12</v>
      </c>
      <c r="N38" s="52"/>
      <c r="O38" s="52"/>
      <c r="P38" s="53">
        <v>0</v>
      </c>
      <c r="Q38" s="53">
        <v>9</v>
      </c>
      <c r="R38" s="53">
        <v>15</v>
      </c>
      <c r="S38" s="53">
        <v>1</v>
      </c>
      <c r="T38" s="53">
        <v>11</v>
      </c>
      <c r="U38" s="53">
        <v>10</v>
      </c>
      <c r="V38" s="52"/>
      <c r="W38" s="52"/>
      <c r="X38" s="54">
        <v>1.74</v>
      </c>
      <c r="Y38" s="54">
        <v>4</v>
      </c>
      <c r="Z38" s="54">
        <v>0</v>
      </c>
      <c r="AA38" s="54">
        <v>4</v>
      </c>
      <c r="AB38" s="54">
        <v>0.5</v>
      </c>
      <c r="AC38" s="54">
        <v>5.75</v>
      </c>
      <c r="AD38" s="55">
        <v>0</v>
      </c>
      <c r="AE38" s="55">
        <v>0</v>
      </c>
      <c r="AF38" s="55">
        <v>0</v>
      </c>
      <c r="AG38" s="55">
        <v>0</v>
      </c>
      <c r="AH38" s="55">
        <v>11.99</v>
      </c>
      <c r="AI38" s="41" t="s">
        <v>82</v>
      </c>
    </row>
    <row r="39" spans="1:35" s="105" customFormat="1" ht="15">
      <c r="A39" s="106">
        <v>29</v>
      </c>
      <c r="B39" s="118" t="s">
        <v>371</v>
      </c>
      <c r="C39" s="118" t="s">
        <v>143</v>
      </c>
      <c r="D39" s="118" t="s">
        <v>230</v>
      </c>
      <c r="E39" s="118" t="s">
        <v>37</v>
      </c>
      <c r="F39" s="118" t="s">
        <v>76</v>
      </c>
      <c r="G39" s="118" t="s">
        <v>15</v>
      </c>
      <c r="H39" s="118" t="s">
        <v>12</v>
      </c>
      <c r="I39" s="118" t="s">
        <v>13</v>
      </c>
      <c r="J39" s="119">
        <v>39399</v>
      </c>
      <c r="K39" s="122">
        <v>7.15</v>
      </c>
      <c r="L39" s="121"/>
      <c r="M39" s="121" t="s">
        <v>12</v>
      </c>
      <c r="N39" s="121"/>
      <c r="O39" s="121"/>
      <c r="P39" s="122">
        <v>4</v>
      </c>
      <c r="Q39" s="122">
        <v>11</v>
      </c>
      <c r="R39" s="122">
        <v>18</v>
      </c>
      <c r="S39" s="122">
        <v>1</v>
      </c>
      <c r="T39" s="122">
        <v>3</v>
      </c>
      <c r="U39" s="122">
        <v>11</v>
      </c>
      <c r="V39" s="121"/>
      <c r="W39" s="121"/>
      <c r="X39" s="103">
        <v>1.08</v>
      </c>
      <c r="Y39" s="103">
        <v>4</v>
      </c>
      <c r="Z39" s="103">
        <v>0</v>
      </c>
      <c r="AA39" s="103">
        <v>4</v>
      </c>
      <c r="AB39" s="103">
        <v>3</v>
      </c>
      <c r="AC39" s="103">
        <v>3.75</v>
      </c>
      <c r="AD39" s="104">
        <v>0</v>
      </c>
      <c r="AE39" s="104">
        <v>0</v>
      </c>
      <c r="AF39" s="104">
        <v>0</v>
      </c>
      <c r="AG39" s="104">
        <v>0</v>
      </c>
      <c r="AH39" s="104">
        <v>11.83</v>
      </c>
      <c r="AI39" s="105" t="s">
        <v>82</v>
      </c>
    </row>
    <row r="40" spans="1:35" s="41" customFormat="1" ht="15">
      <c r="A40" s="46">
        <v>30</v>
      </c>
      <c r="B40" s="49" t="s">
        <v>461</v>
      </c>
      <c r="C40" s="49" t="s">
        <v>99</v>
      </c>
      <c r="D40" s="49" t="s">
        <v>151</v>
      </c>
      <c r="E40" s="49" t="s">
        <v>37</v>
      </c>
      <c r="F40" s="49" t="s">
        <v>76</v>
      </c>
      <c r="G40" s="49" t="s">
        <v>15</v>
      </c>
      <c r="H40" s="49" t="s">
        <v>12</v>
      </c>
      <c r="I40" s="49" t="s">
        <v>13</v>
      </c>
      <c r="J40" s="50">
        <v>35388</v>
      </c>
      <c r="K40" s="51">
        <v>6.41</v>
      </c>
      <c r="L40" s="52"/>
      <c r="M40" s="52" t="s">
        <v>12</v>
      </c>
      <c r="N40" s="52"/>
      <c r="O40" s="52"/>
      <c r="P40" s="53">
        <v>10</v>
      </c>
      <c r="Q40" s="53">
        <v>1</v>
      </c>
      <c r="R40" s="53">
        <v>15</v>
      </c>
      <c r="S40" s="53">
        <v>1</v>
      </c>
      <c r="T40" s="53">
        <v>3</v>
      </c>
      <c r="U40" s="53">
        <v>13</v>
      </c>
      <c r="V40" s="52"/>
      <c r="W40" s="52"/>
      <c r="X40" s="54">
        <v>0.71</v>
      </c>
      <c r="Y40" s="54">
        <v>4</v>
      </c>
      <c r="Z40" s="54">
        <v>0</v>
      </c>
      <c r="AA40" s="54">
        <v>4</v>
      </c>
      <c r="AB40" s="54">
        <v>3</v>
      </c>
      <c r="AC40" s="54">
        <v>3.75</v>
      </c>
      <c r="AD40" s="55">
        <v>0</v>
      </c>
      <c r="AE40" s="55">
        <v>0</v>
      </c>
      <c r="AF40" s="55">
        <v>0</v>
      </c>
      <c r="AG40" s="55">
        <v>0</v>
      </c>
      <c r="AH40" s="55">
        <v>11.46</v>
      </c>
      <c r="AI40" s="41" t="s">
        <v>82</v>
      </c>
    </row>
    <row r="41" spans="1:35" s="47" customFormat="1" ht="15">
      <c r="A41" s="46">
        <v>31</v>
      </c>
      <c r="B41" s="58" t="s">
        <v>469</v>
      </c>
      <c r="C41" s="58" t="s">
        <v>157</v>
      </c>
      <c r="D41" s="58" t="s">
        <v>234</v>
      </c>
      <c r="E41" s="58" t="s">
        <v>37</v>
      </c>
      <c r="F41" s="58" t="s">
        <v>76</v>
      </c>
      <c r="G41" s="58" t="s">
        <v>15</v>
      </c>
      <c r="H41" s="58" t="s">
        <v>12</v>
      </c>
      <c r="I41" s="58" t="s">
        <v>13</v>
      </c>
      <c r="J41" s="59">
        <v>37820</v>
      </c>
      <c r="K41" s="60">
        <v>7.41</v>
      </c>
      <c r="L41" s="61"/>
      <c r="M41" s="61" t="s">
        <v>12</v>
      </c>
      <c r="N41" s="61"/>
      <c r="O41" s="61"/>
      <c r="P41" s="62">
        <v>0</v>
      </c>
      <c r="Q41" s="62">
        <v>5</v>
      </c>
      <c r="R41" s="62">
        <v>15</v>
      </c>
      <c r="S41" s="62">
        <v>1</v>
      </c>
      <c r="T41" s="62">
        <v>9</v>
      </c>
      <c r="U41" s="62">
        <v>8</v>
      </c>
      <c r="V41" s="61"/>
      <c r="W41" s="61"/>
      <c r="X41" s="63">
        <v>1.21</v>
      </c>
      <c r="Y41" s="63">
        <v>4</v>
      </c>
      <c r="Z41" s="63">
        <v>0</v>
      </c>
      <c r="AA41" s="63">
        <v>4</v>
      </c>
      <c r="AB41" s="63">
        <v>0.5</v>
      </c>
      <c r="AC41" s="63">
        <v>5.25</v>
      </c>
      <c r="AD41" s="64">
        <v>0</v>
      </c>
      <c r="AE41" s="64">
        <v>0</v>
      </c>
      <c r="AF41" s="64">
        <v>0</v>
      </c>
      <c r="AG41" s="64">
        <v>0</v>
      </c>
      <c r="AH41" s="64">
        <v>10.96</v>
      </c>
      <c r="AI41" s="47" t="s">
        <v>82</v>
      </c>
    </row>
    <row r="42" spans="1:35" s="41" customFormat="1" ht="15">
      <c r="A42" s="46">
        <v>32</v>
      </c>
      <c r="B42" s="49" t="s">
        <v>464</v>
      </c>
      <c r="C42" s="49" t="s">
        <v>128</v>
      </c>
      <c r="D42" s="49" t="s">
        <v>94</v>
      </c>
      <c r="E42" s="49" t="s">
        <v>37</v>
      </c>
      <c r="F42" s="49" t="s">
        <v>76</v>
      </c>
      <c r="G42" s="49" t="s">
        <v>15</v>
      </c>
      <c r="H42" s="49" t="s">
        <v>12</v>
      </c>
      <c r="I42" s="49" t="s">
        <v>13</v>
      </c>
      <c r="J42" s="50">
        <v>40142</v>
      </c>
      <c r="K42" s="51">
        <v>8.32</v>
      </c>
      <c r="L42" s="52"/>
      <c r="M42" s="52" t="s">
        <v>12</v>
      </c>
      <c r="N42" s="52"/>
      <c r="O42" s="52"/>
      <c r="P42" s="53">
        <v>0</v>
      </c>
      <c r="Q42" s="53">
        <v>5</v>
      </c>
      <c r="R42" s="53">
        <v>0</v>
      </c>
      <c r="S42" s="53">
        <v>1</v>
      </c>
      <c r="T42" s="53">
        <v>9</v>
      </c>
      <c r="U42" s="53">
        <v>7</v>
      </c>
      <c r="V42" s="52" t="s">
        <v>12</v>
      </c>
      <c r="W42" s="52"/>
      <c r="X42" s="54">
        <v>1.66</v>
      </c>
      <c r="Y42" s="54">
        <v>4</v>
      </c>
      <c r="Z42" s="54">
        <v>0</v>
      </c>
      <c r="AA42" s="54">
        <v>4</v>
      </c>
      <c r="AB42" s="54">
        <v>0</v>
      </c>
      <c r="AC42" s="54">
        <v>5.25</v>
      </c>
      <c r="AD42" s="55">
        <v>0</v>
      </c>
      <c r="AE42" s="55">
        <v>0</v>
      </c>
      <c r="AF42" s="55">
        <v>0</v>
      </c>
      <c r="AG42" s="55">
        <v>0</v>
      </c>
      <c r="AH42" s="55">
        <v>10.91</v>
      </c>
      <c r="AI42" s="41" t="s">
        <v>82</v>
      </c>
    </row>
    <row r="43" spans="1:35" s="105" customFormat="1" ht="15">
      <c r="A43" s="56">
        <v>33</v>
      </c>
      <c r="B43" s="118" t="s">
        <v>476</v>
      </c>
      <c r="C43" s="118" t="s">
        <v>114</v>
      </c>
      <c r="D43" s="118" t="s">
        <v>219</v>
      </c>
      <c r="E43" s="118" t="s">
        <v>37</v>
      </c>
      <c r="F43" s="118" t="s">
        <v>76</v>
      </c>
      <c r="G43" s="118" t="s">
        <v>15</v>
      </c>
      <c r="H43" s="118" t="s">
        <v>12</v>
      </c>
      <c r="I43" s="118" t="s">
        <v>13</v>
      </c>
      <c r="J43" s="119">
        <v>41962</v>
      </c>
      <c r="K43" s="120">
        <v>7.67</v>
      </c>
      <c r="L43" s="121" t="s">
        <v>12</v>
      </c>
      <c r="M43" s="121" t="s">
        <v>12</v>
      </c>
      <c r="N43" s="121"/>
      <c r="O43" s="121"/>
      <c r="P43" s="122">
        <v>0</v>
      </c>
      <c r="Q43" s="122">
        <v>5</v>
      </c>
      <c r="R43" s="122">
        <v>0</v>
      </c>
      <c r="S43" s="122">
        <v>1</v>
      </c>
      <c r="T43" s="122">
        <v>2</v>
      </c>
      <c r="U43" s="122">
        <v>6</v>
      </c>
      <c r="V43" s="121"/>
      <c r="W43" s="121"/>
      <c r="X43" s="103">
        <v>1.34</v>
      </c>
      <c r="Y43" s="103">
        <v>6</v>
      </c>
      <c r="Z43" s="103">
        <v>0</v>
      </c>
      <c r="AA43" s="103">
        <v>6</v>
      </c>
      <c r="AB43" s="103">
        <v>0</v>
      </c>
      <c r="AC43" s="103">
        <v>3.5</v>
      </c>
      <c r="AD43" s="104">
        <v>0</v>
      </c>
      <c r="AE43" s="104">
        <v>0</v>
      </c>
      <c r="AF43" s="104">
        <v>0</v>
      </c>
      <c r="AG43" s="104">
        <v>0</v>
      </c>
      <c r="AH43" s="104">
        <v>10.84</v>
      </c>
      <c r="AI43" s="105" t="s">
        <v>82</v>
      </c>
    </row>
    <row r="44" spans="1:35" s="41" customFormat="1" ht="15">
      <c r="A44" s="46">
        <v>34</v>
      </c>
      <c r="B44" s="49" t="s">
        <v>473</v>
      </c>
      <c r="C44" s="49" t="s">
        <v>96</v>
      </c>
      <c r="D44" s="49" t="s">
        <v>110</v>
      </c>
      <c r="E44" s="49" t="s">
        <v>37</v>
      </c>
      <c r="F44" s="49" t="s">
        <v>76</v>
      </c>
      <c r="G44" s="49" t="s">
        <v>15</v>
      </c>
      <c r="H44" s="49" t="s">
        <v>12</v>
      </c>
      <c r="I44" s="49" t="s">
        <v>13</v>
      </c>
      <c r="J44" s="50">
        <v>39044</v>
      </c>
      <c r="K44" s="51">
        <v>8.32</v>
      </c>
      <c r="L44" s="52"/>
      <c r="M44" s="52" t="s">
        <v>12</v>
      </c>
      <c r="N44" s="52"/>
      <c r="O44" s="52"/>
      <c r="P44" s="53"/>
      <c r="Q44" s="53"/>
      <c r="R44" s="53"/>
      <c r="S44" s="53">
        <v>1</v>
      </c>
      <c r="T44" s="53">
        <v>8</v>
      </c>
      <c r="U44" s="53">
        <v>0</v>
      </c>
      <c r="V44" s="52"/>
      <c r="W44" s="52"/>
      <c r="X44" s="54">
        <v>1.66</v>
      </c>
      <c r="Y44" s="54">
        <v>4</v>
      </c>
      <c r="Z44" s="54">
        <v>0</v>
      </c>
      <c r="AA44" s="54">
        <v>4</v>
      </c>
      <c r="AB44" s="54">
        <v>0</v>
      </c>
      <c r="AC44" s="54">
        <v>5</v>
      </c>
      <c r="AD44" s="55">
        <v>0</v>
      </c>
      <c r="AE44" s="55">
        <v>0</v>
      </c>
      <c r="AF44" s="55">
        <v>0</v>
      </c>
      <c r="AG44" s="55">
        <v>0</v>
      </c>
      <c r="AH44" s="55">
        <v>10.66</v>
      </c>
      <c r="AI44" s="41" t="s">
        <v>82</v>
      </c>
    </row>
    <row r="45" spans="1:35" s="41" customFormat="1" ht="15">
      <c r="A45" s="75">
        <v>35</v>
      </c>
      <c r="B45" s="49" t="s">
        <v>489</v>
      </c>
      <c r="C45" s="49" t="s">
        <v>490</v>
      </c>
      <c r="D45" s="49" t="s">
        <v>112</v>
      </c>
      <c r="E45" s="49" t="s">
        <v>37</v>
      </c>
      <c r="F45" s="49" t="s">
        <v>76</v>
      </c>
      <c r="G45" s="49" t="s">
        <v>15</v>
      </c>
      <c r="H45" s="49" t="s">
        <v>12</v>
      </c>
      <c r="I45" s="49" t="s">
        <v>13</v>
      </c>
      <c r="J45" s="50">
        <v>39003</v>
      </c>
      <c r="K45" s="51">
        <v>7.73</v>
      </c>
      <c r="L45" s="52"/>
      <c r="M45" s="52" t="s">
        <v>12</v>
      </c>
      <c r="N45" s="52"/>
      <c r="O45" s="52"/>
      <c r="P45" s="53">
        <v>0</v>
      </c>
      <c r="Q45" s="53">
        <v>5</v>
      </c>
      <c r="R45" s="53">
        <v>6</v>
      </c>
      <c r="S45" s="53">
        <v>1</v>
      </c>
      <c r="T45" s="53">
        <v>8</v>
      </c>
      <c r="U45" s="53">
        <v>4</v>
      </c>
      <c r="V45" s="52"/>
      <c r="W45" s="52"/>
      <c r="X45" s="54">
        <v>1.37</v>
      </c>
      <c r="Y45" s="54">
        <v>4</v>
      </c>
      <c r="Z45" s="54">
        <v>0</v>
      </c>
      <c r="AA45" s="54">
        <v>4</v>
      </c>
      <c r="AB45" s="54">
        <v>0</v>
      </c>
      <c r="AC45" s="54">
        <v>5</v>
      </c>
      <c r="AD45" s="55">
        <v>0</v>
      </c>
      <c r="AE45" s="55">
        <v>0</v>
      </c>
      <c r="AF45" s="55">
        <v>0</v>
      </c>
      <c r="AG45" s="55">
        <v>0</v>
      </c>
      <c r="AH45" s="55">
        <v>10.37</v>
      </c>
      <c r="AI45" s="41" t="s">
        <v>82</v>
      </c>
    </row>
    <row r="46" spans="1:35" s="47" customFormat="1" ht="15">
      <c r="A46" s="46">
        <v>36</v>
      </c>
      <c r="B46" s="58" t="s">
        <v>456</v>
      </c>
      <c r="C46" s="58" t="s">
        <v>457</v>
      </c>
      <c r="D46" s="58" t="s">
        <v>110</v>
      </c>
      <c r="E46" s="58" t="s">
        <v>37</v>
      </c>
      <c r="F46" s="58" t="s">
        <v>76</v>
      </c>
      <c r="G46" s="58" t="s">
        <v>15</v>
      </c>
      <c r="H46" s="58" t="s">
        <v>12</v>
      </c>
      <c r="I46" s="58" t="s">
        <v>13</v>
      </c>
      <c r="J46" s="59">
        <v>40011</v>
      </c>
      <c r="K46" s="60">
        <v>6.64</v>
      </c>
      <c r="L46" s="61"/>
      <c r="M46" s="61" t="s">
        <v>12</v>
      </c>
      <c r="N46" s="61"/>
      <c r="O46" s="61"/>
      <c r="P46" s="62">
        <v>0</v>
      </c>
      <c r="Q46" s="62">
        <v>10</v>
      </c>
      <c r="R46" s="62">
        <v>14</v>
      </c>
      <c r="S46" s="62">
        <v>1</v>
      </c>
      <c r="T46" s="62">
        <v>7</v>
      </c>
      <c r="U46" s="62">
        <v>23</v>
      </c>
      <c r="V46" s="61" t="s">
        <v>12</v>
      </c>
      <c r="W46" s="61"/>
      <c r="X46" s="63">
        <v>0.82</v>
      </c>
      <c r="Y46" s="63">
        <v>4</v>
      </c>
      <c r="Z46" s="63">
        <v>0</v>
      </c>
      <c r="AA46" s="63">
        <v>4</v>
      </c>
      <c r="AB46" s="63">
        <v>0.5</v>
      </c>
      <c r="AC46" s="63">
        <v>5</v>
      </c>
      <c r="AD46" s="64">
        <v>0</v>
      </c>
      <c r="AE46" s="64">
        <v>0</v>
      </c>
      <c r="AF46" s="64">
        <v>0</v>
      </c>
      <c r="AG46" s="64">
        <v>0</v>
      </c>
      <c r="AH46" s="64">
        <v>10.32</v>
      </c>
      <c r="AI46" s="47" t="s">
        <v>82</v>
      </c>
    </row>
    <row r="47" spans="1:35" s="41" customFormat="1" ht="15">
      <c r="A47" s="106">
        <v>37</v>
      </c>
      <c r="B47" s="49" t="s">
        <v>505</v>
      </c>
      <c r="C47" s="49" t="s">
        <v>93</v>
      </c>
      <c r="D47" s="49" t="s">
        <v>122</v>
      </c>
      <c r="E47" s="49" t="s">
        <v>37</v>
      </c>
      <c r="F47" s="49" t="s">
        <v>76</v>
      </c>
      <c r="G47" s="49" t="s">
        <v>15</v>
      </c>
      <c r="H47" s="49" t="s">
        <v>12</v>
      </c>
      <c r="I47" s="49" t="s">
        <v>13</v>
      </c>
      <c r="J47" s="50">
        <v>41366</v>
      </c>
      <c r="K47" s="53">
        <v>6.32</v>
      </c>
      <c r="L47" s="52"/>
      <c r="M47" s="52"/>
      <c r="N47" s="52"/>
      <c r="O47" s="52"/>
      <c r="P47" s="53">
        <v>0</v>
      </c>
      <c r="Q47" s="53">
        <v>11</v>
      </c>
      <c r="R47" s="53">
        <v>0</v>
      </c>
      <c r="S47" s="53">
        <v>0</v>
      </c>
      <c r="T47" s="53">
        <v>4</v>
      </c>
      <c r="U47" s="53">
        <v>6</v>
      </c>
      <c r="V47" s="52"/>
      <c r="W47" s="52"/>
      <c r="X47" s="54">
        <v>0.66</v>
      </c>
      <c r="Y47" s="54">
        <v>0</v>
      </c>
      <c r="Z47" s="54">
        <v>0</v>
      </c>
      <c r="AA47" s="54">
        <v>0</v>
      </c>
      <c r="AB47" s="54">
        <v>0.5</v>
      </c>
      <c r="AC47" s="54">
        <v>1</v>
      </c>
      <c r="AD47" s="55">
        <v>7</v>
      </c>
      <c r="AE47" s="55">
        <v>0</v>
      </c>
      <c r="AF47" s="55">
        <v>0</v>
      </c>
      <c r="AG47" s="55">
        <v>7</v>
      </c>
      <c r="AH47" s="55">
        <v>9.16</v>
      </c>
      <c r="AI47" s="41" t="s">
        <v>82</v>
      </c>
    </row>
    <row r="48" spans="1:35" s="41" customFormat="1" ht="15">
      <c r="A48" s="46">
        <v>38</v>
      </c>
      <c r="B48" s="49" t="s">
        <v>431</v>
      </c>
      <c r="C48" s="49" t="s">
        <v>268</v>
      </c>
      <c r="D48" s="49" t="s">
        <v>108</v>
      </c>
      <c r="E48" s="49" t="s">
        <v>37</v>
      </c>
      <c r="F48" s="49" t="s">
        <v>76</v>
      </c>
      <c r="G48" s="49" t="s">
        <v>15</v>
      </c>
      <c r="H48" s="49" t="s">
        <v>12</v>
      </c>
      <c r="I48" s="49" t="s">
        <v>13</v>
      </c>
      <c r="J48" s="50">
        <v>41796</v>
      </c>
      <c r="K48" s="51">
        <v>9.97</v>
      </c>
      <c r="L48" s="52"/>
      <c r="M48" s="52" t="s">
        <v>12</v>
      </c>
      <c r="N48" s="52"/>
      <c r="O48" s="52"/>
      <c r="P48" s="53"/>
      <c r="Q48" s="53"/>
      <c r="R48" s="53"/>
      <c r="S48" s="53">
        <v>0</v>
      </c>
      <c r="T48" s="53">
        <v>9</v>
      </c>
      <c r="U48" s="53">
        <v>14</v>
      </c>
      <c r="V48" s="52"/>
      <c r="W48" s="52"/>
      <c r="X48" s="54">
        <v>2.49</v>
      </c>
      <c r="Y48" s="54">
        <v>4</v>
      </c>
      <c r="Z48" s="54">
        <v>0</v>
      </c>
      <c r="AA48" s="54">
        <v>4</v>
      </c>
      <c r="AB48" s="54">
        <v>0</v>
      </c>
      <c r="AC48" s="54">
        <v>2.25</v>
      </c>
      <c r="AD48" s="55">
        <v>0</v>
      </c>
      <c r="AE48" s="55">
        <v>0</v>
      </c>
      <c r="AF48" s="55">
        <v>0</v>
      </c>
      <c r="AG48" s="55">
        <v>0</v>
      </c>
      <c r="AH48" s="55">
        <v>8.74</v>
      </c>
      <c r="AI48" s="41" t="s">
        <v>82</v>
      </c>
    </row>
    <row r="49" spans="1:35" s="105" customFormat="1" ht="15">
      <c r="A49" s="46">
        <v>39</v>
      </c>
      <c r="B49" s="118" t="s">
        <v>463</v>
      </c>
      <c r="C49" s="118" t="s">
        <v>143</v>
      </c>
      <c r="D49" s="118" t="s">
        <v>110</v>
      </c>
      <c r="E49" s="118" t="s">
        <v>37</v>
      </c>
      <c r="F49" s="118" t="s">
        <v>76</v>
      </c>
      <c r="G49" s="118" t="s">
        <v>15</v>
      </c>
      <c r="H49" s="118" t="s">
        <v>12</v>
      </c>
      <c r="I49" s="118" t="s">
        <v>13</v>
      </c>
      <c r="J49" s="119">
        <v>36335</v>
      </c>
      <c r="K49" s="120">
        <v>6.46</v>
      </c>
      <c r="L49" s="121"/>
      <c r="M49" s="121" t="s">
        <v>12</v>
      </c>
      <c r="N49" s="121"/>
      <c r="O49" s="121"/>
      <c r="P49" s="122">
        <v>1</v>
      </c>
      <c r="Q49" s="122">
        <v>8</v>
      </c>
      <c r="R49" s="122">
        <v>8</v>
      </c>
      <c r="S49" s="122">
        <v>0</v>
      </c>
      <c r="T49" s="122">
        <v>7</v>
      </c>
      <c r="U49" s="122">
        <v>4</v>
      </c>
      <c r="V49" s="121"/>
      <c r="W49" s="121"/>
      <c r="X49" s="103">
        <v>0.73</v>
      </c>
      <c r="Y49" s="103">
        <v>4</v>
      </c>
      <c r="Z49" s="103">
        <v>0</v>
      </c>
      <c r="AA49" s="103">
        <v>4</v>
      </c>
      <c r="AB49" s="103">
        <v>1.5</v>
      </c>
      <c r="AC49" s="103">
        <v>1.75</v>
      </c>
      <c r="AD49" s="104">
        <v>0</v>
      </c>
      <c r="AE49" s="104">
        <v>0</v>
      </c>
      <c r="AF49" s="104">
        <v>0</v>
      </c>
      <c r="AG49" s="104">
        <v>0</v>
      </c>
      <c r="AH49" s="104">
        <v>7.98</v>
      </c>
      <c r="AI49" s="105" t="s">
        <v>82</v>
      </c>
    </row>
    <row r="50" spans="1:35" s="74" customFormat="1" ht="15">
      <c r="A50" s="46">
        <v>40</v>
      </c>
      <c r="B50" s="70" t="s">
        <v>447</v>
      </c>
      <c r="C50" s="70" t="s">
        <v>114</v>
      </c>
      <c r="D50" s="70" t="s">
        <v>108</v>
      </c>
      <c r="E50" s="70" t="s">
        <v>37</v>
      </c>
      <c r="F50" s="70" t="s">
        <v>76</v>
      </c>
      <c r="G50" s="70" t="s">
        <v>15</v>
      </c>
      <c r="H50" s="70" t="s">
        <v>12</v>
      </c>
      <c r="I50" s="70" t="s">
        <v>13</v>
      </c>
      <c r="J50" s="71">
        <v>40962</v>
      </c>
      <c r="K50" s="93">
        <v>7.14</v>
      </c>
      <c r="L50" s="73"/>
      <c r="M50" s="73" t="s">
        <v>12</v>
      </c>
      <c r="N50" s="73"/>
      <c r="O50" s="73"/>
      <c r="P50" s="72">
        <v>0</v>
      </c>
      <c r="Q50" s="72">
        <v>10</v>
      </c>
      <c r="R50" s="72">
        <v>0</v>
      </c>
      <c r="S50" s="72">
        <v>0</v>
      </c>
      <c r="T50" s="72">
        <v>6</v>
      </c>
      <c r="U50" s="72">
        <v>16</v>
      </c>
      <c r="V50" s="73"/>
      <c r="W50" s="73"/>
      <c r="X50" s="78">
        <v>1.07</v>
      </c>
      <c r="Y50" s="78">
        <v>4</v>
      </c>
      <c r="Z50" s="78">
        <v>0</v>
      </c>
      <c r="AA50" s="78">
        <v>4</v>
      </c>
      <c r="AB50" s="78">
        <v>0.5</v>
      </c>
      <c r="AC50" s="78">
        <v>1.75</v>
      </c>
      <c r="AD50" s="79">
        <v>0</v>
      </c>
      <c r="AE50" s="79">
        <v>0</v>
      </c>
      <c r="AF50" s="79">
        <v>0</v>
      </c>
      <c r="AG50" s="79">
        <v>0</v>
      </c>
      <c r="AH50" s="79">
        <v>7.32</v>
      </c>
      <c r="AI50" s="74" t="s">
        <v>82</v>
      </c>
    </row>
    <row r="51" spans="1:35" s="41" customFormat="1" ht="15">
      <c r="A51" s="56">
        <v>41</v>
      </c>
      <c r="B51" s="65" t="s">
        <v>580</v>
      </c>
      <c r="C51" s="65" t="s">
        <v>581</v>
      </c>
      <c r="D51" s="41" t="s">
        <v>189</v>
      </c>
      <c r="E51" s="41" t="s">
        <v>37</v>
      </c>
      <c r="F51" s="41" t="s">
        <v>76</v>
      </c>
      <c r="G51" s="41" t="s">
        <v>15</v>
      </c>
      <c r="H51" s="41" t="s">
        <v>12</v>
      </c>
      <c r="I51" s="41" t="s">
        <v>13</v>
      </c>
      <c r="J51" s="66">
        <v>39399</v>
      </c>
      <c r="K51" s="67">
        <v>6.61</v>
      </c>
      <c r="L51" s="68"/>
      <c r="M51" s="68" t="s">
        <v>12</v>
      </c>
      <c r="N51" s="68"/>
      <c r="O51" s="68"/>
      <c r="P51" s="69">
        <v>2</v>
      </c>
      <c r="Q51" s="69">
        <v>6</v>
      </c>
      <c r="R51" s="69">
        <v>22</v>
      </c>
      <c r="S51" s="69"/>
      <c r="T51" s="69"/>
      <c r="U51" s="69"/>
      <c r="V51" s="68"/>
      <c r="W51" s="68"/>
      <c r="X51" s="54">
        <v>0.81</v>
      </c>
      <c r="Y51" s="54">
        <v>4</v>
      </c>
      <c r="Z51" s="54">
        <v>0</v>
      </c>
      <c r="AA51" s="54">
        <v>4</v>
      </c>
      <c r="AB51" s="54">
        <v>2.5</v>
      </c>
      <c r="AC51" s="54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7.31</v>
      </c>
      <c r="AI51" s="41" t="s">
        <v>82</v>
      </c>
    </row>
    <row r="52" spans="1:35" s="74" customFormat="1" ht="15">
      <c r="A52" s="46">
        <v>42</v>
      </c>
      <c r="B52" s="70" t="s">
        <v>487</v>
      </c>
      <c r="C52" s="70" t="s">
        <v>143</v>
      </c>
      <c r="D52" s="70" t="s">
        <v>94</v>
      </c>
      <c r="E52" s="70" t="s">
        <v>37</v>
      </c>
      <c r="F52" s="70" t="s">
        <v>76</v>
      </c>
      <c r="G52" s="70" t="s">
        <v>15</v>
      </c>
      <c r="H52" s="70" t="s">
        <v>12</v>
      </c>
      <c r="I52" s="70" t="s">
        <v>13</v>
      </c>
      <c r="J52" s="71">
        <v>41187</v>
      </c>
      <c r="K52" s="93">
        <v>6.4</v>
      </c>
      <c r="L52" s="73"/>
      <c r="M52" s="73" t="s">
        <v>12</v>
      </c>
      <c r="N52" s="73"/>
      <c r="O52" s="73" t="s">
        <v>12</v>
      </c>
      <c r="P52" s="72">
        <v>2</v>
      </c>
      <c r="Q52" s="72">
        <v>9</v>
      </c>
      <c r="R52" s="72">
        <v>1</v>
      </c>
      <c r="S52" s="72"/>
      <c r="T52" s="72"/>
      <c r="U52" s="72"/>
      <c r="V52" s="73" t="s">
        <v>12</v>
      </c>
      <c r="W52" s="73"/>
      <c r="X52" s="78">
        <v>0.7</v>
      </c>
      <c r="Y52" s="78">
        <v>4</v>
      </c>
      <c r="Z52" s="78">
        <v>2</v>
      </c>
      <c r="AA52" s="78">
        <v>4</v>
      </c>
      <c r="AB52" s="78">
        <v>2.5</v>
      </c>
      <c r="AC52" s="78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7.2</v>
      </c>
      <c r="AI52" s="74" t="s">
        <v>82</v>
      </c>
    </row>
    <row r="53" spans="1:35" s="41" customFormat="1" ht="15">
      <c r="A53" s="75">
        <v>43</v>
      </c>
      <c r="B53" s="49" t="s">
        <v>466</v>
      </c>
      <c r="C53" s="49" t="s">
        <v>391</v>
      </c>
      <c r="D53" s="49" t="s">
        <v>344</v>
      </c>
      <c r="E53" s="49" t="s">
        <v>37</v>
      </c>
      <c r="F53" s="49" t="s">
        <v>76</v>
      </c>
      <c r="G53" s="49" t="s">
        <v>15</v>
      </c>
      <c r="H53" s="49" t="s">
        <v>12</v>
      </c>
      <c r="I53" s="49" t="s">
        <v>13</v>
      </c>
      <c r="J53" s="50">
        <v>37819</v>
      </c>
      <c r="K53" s="51">
        <v>7.4</v>
      </c>
      <c r="L53" s="52"/>
      <c r="M53" s="52" t="s">
        <v>12</v>
      </c>
      <c r="N53" s="52"/>
      <c r="O53" s="52"/>
      <c r="P53" s="53">
        <v>1</v>
      </c>
      <c r="Q53" s="53">
        <v>5</v>
      </c>
      <c r="R53" s="53">
        <v>7</v>
      </c>
      <c r="S53" s="53">
        <v>0</v>
      </c>
      <c r="T53" s="53">
        <v>4</v>
      </c>
      <c r="U53" s="53">
        <v>1</v>
      </c>
      <c r="V53" s="52"/>
      <c r="W53" s="52"/>
      <c r="X53" s="54">
        <v>1.2</v>
      </c>
      <c r="Y53" s="54">
        <v>4</v>
      </c>
      <c r="Z53" s="54">
        <v>0</v>
      </c>
      <c r="AA53" s="54">
        <v>4</v>
      </c>
      <c r="AB53" s="54">
        <v>1</v>
      </c>
      <c r="AC53" s="54">
        <v>1</v>
      </c>
      <c r="AD53" s="55">
        <v>0</v>
      </c>
      <c r="AE53" s="55">
        <v>0</v>
      </c>
      <c r="AF53" s="55">
        <v>0</v>
      </c>
      <c r="AG53" s="55">
        <v>0</v>
      </c>
      <c r="AH53" s="55">
        <v>7.2</v>
      </c>
      <c r="AI53" s="41" t="s">
        <v>82</v>
      </c>
    </row>
    <row r="54" spans="1:35" s="74" customFormat="1" ht="15">
      <c r="A54" s="46">
        <v>44</v>
      </c>
      <c r="B54" s="94" t="s">
        <v>642</v>
      </c>
      <c r="C54" s="94" t="s">
        <v>96</v>
      </c>
      <c r="D54" s="74" t="s">
        <v>779</v>
      </c>
      <c r="E54" s="74" t="s">
        <v>37</v>
      </c>
      <c r="F54" s="74" t="s">
        <v>76</v>
      </c>
      <c r="G54" s="74" t="s">
        <v>15</v>
      </c>
      <c r="H54" s="74" t="s">
        <v>12</v>
      </c>
      <c r="I54" s="74" t="s">
        <v>13</v>
      </c>
      <c r="J54" s="95">
        <v>37930</v>
      </c>
      <c r="K54" s="107">
        <v>7.75</v>
      </c>
      <c r="L54" s="76"/>
      <c r="M54" s="76" t="s">
        <v>12</v>
      </c>
      <c r="N54" s="76"/>
      <c r="O54" s="76"/>
      <c r="P54" s="77">
        <v>1</v>
      </c>
      <c r="Q54" s="77">
        <v>6</v>
      </c>
      <c r="R54" s="77">
        <v>15</v>
      </c>
      <c r="S54" s="77"/>
      <c r="T54" s="77"/>
      <c r="U54" s="77"/>
      <c r="V54" s="76"/>
      <c r="W54" s="76"/>
      <c r="X54" s="78">
        <v>1.38</v>
      </c>
      <c r="Y54" s="78">
        <v>4</v>
      </c>
      <c r="Z54" s="78">
        <v>0</v>
      </c>
      <c r="AA54" s="78">
        <v>4</v>
      </c>
      <c r="AB54" s="78">
        <v>1.5</v>
      </c>
      <c r="AC54" s="78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6.88</v>
      </c>
      <c r="AI54" s="74" t="s">
        <v>82</v>
      </c>
    </row>
    <row r="55" spans="1:35" s="47" customFormat="1" ht="15">
      <c r="A55" s="106">
        <v>45</v>
      </c>
      <c r="B55" s="58" t="s">
        <v>509</v>
      </c>
      <c r="C55" s="58" t="s">
        <v>99</v>
      </c>
      <c r="D55" s="58" t="s">
        <v>97</v>
      </c>
      <c r="E55" s="58" t="s">
        <v>37</v>
      </c>
      <c r="F55" s="58" t="s">
        <v>76</v>
      </c>
      <c r="G55" s="58" t="s">
        <v>15</v>
      </c>
      <c r="H55" s="58" t="s">
        <v>12</v>
      </c>
      <c r="I55" s="58" t="s">
        <v>13</v>
      </c>
      <c r="J55" s="59">
        <v>37455</v>
      </c>
      <c r="K55" s="62">
        <v>7.97</v>
      </c>
      <c r="L55" s="61"/>
      <c r="M55" s="61" t="s">
        <v>12</v>
      </c>
      <c r="N55" s="61"/>
      <c r="O55" s="61"/>
      <c r="P55" s="62"/>
      <c r="Q55" s="62"/>
      <c r="R55" s="62"/>
      <c r="S55" s="62">
        <v>0</v>
      </c>
      <c r="T55" s="62">
        <v>4</v>
      </c>
      <c r="U55" s="62">
        <v>21</v>
      </c>
      <c r="V55" s="61"/>
      <c r="W55" s="61"/>
      <c r="X55" s="63">
        <v>1.49</v>
      </c>
      <c r="Y55" s="63">
        <v>4</v>
      </c>
      <c r="Z55" s="63">
        <v>0</v>
      </c>
      <c r="AA55" s="63">
        <v>4</v>
      </c>
      <c r="AB55" s="63">
        <v>0</v>
      </c>
      <c r="AC55" s="63">
        <v>1.25</v>
      </c>
      <c r="AD55" s="64">
        <v>0</v>
      </c>
      <c r="AE55" s="64">
        <v>0</v>
      </c>
      <c r="AF55" s="64">
        <v>0</v>
      </c>
      <c r="AG55" s="64">
        <v>0</v>
      </c>
      <c r="AH55" s="64">
        <v>6.74</v>
      </c>
      <c r="AI55" s="47" t="s">
        <v>82</v>
      </c>
    </row>
    <row r="56" spans="1:35" s="41" customFormat="1" ht="15">
      <c r="A56" s="46">
        <v>46</v>
      </c>
      <c r="B56" s="49" t="s">
        <v>437</v>
      </c>
      <c r="C56" s="49" t="s">
        <v>208</v>
      </c>
      <c r="D56" s="49" t="s">
        <v>97</v>
      </c>
      <c r="E56" s="49" t="s">
        <v>37</v>
      </c>
      <c r="F56" s="49" t="s">
        <v>76</v>
      </c>
      <c r="G56" s="49" t="s">
        <v>15</v>
      </c>
      <c r="H56" s="49" t="s">
        <v>12</v>
      </c>
      <c r="I56" s="49" t="s">
        <v>13</v>
      </c>
      <c r="J56" s="50">
        <v>39773</v>
      </c>
      <c r="K56" s="51">
        <v>7.22</v>
      </c>
      <c r="L56" s="52"/>
      <c r="M56" s="52" t="s">
        <v>12</v>
      </c>
      <c r="N56" s="52"/>
      <c r="O56" s="52"/>
      <c r="P56" s="53">
        <v>0</v>
      </c>
      <c r="Q56" s="53">
        <v>5</v>
      </c>
      <c r="R56" s="53">
        <v>24</v>
      </c>
      <c r="S56" s="53">
        <v>0</v>
      </c>
      <c r="T56" s="53">
        <v>3</v>
      </c>
      <c r="U56" s="53">
        <v>22</v>
      </c>
      <c r="V56" s="52" t="s">
        <v>12</v>
      </c>
      <c r="W56" s="52"/>
      <c r="X56" s="54">
        <v>1.11</v>
      </c>
      <c r="Y56" s="54">
        <v>4</v>
      </c>
      <c r="Z56" s="54">
        <v>0</v>
      </c>
      <c r="AA56" s="54">
        <v>4</v>
      </c>
      <c r="AB56" s="54">
        <v>0.5</v>
      </c>
      <c r="AC56" s="54">
        <v>1</v>
      </c>
      <c r="AD56" s="55">
        <v>0</v>
      </c>
      <c r="AE56" s="55">
        <v>0</v>
      </c>
      <c r="AF56" s="55">
        <v>0</v>
      </c>
      <c r="AG56" s="55">
        <v>0</v>
      </c>
      <c r="AH56" s="55">
        <v>6.61</v>
      </c>
      <c r="AI56" s="41" t="s">
        <v>82</v>
      </c>
    </row>
    <row r="57" spans="1:35" s="74" customFormat="1" ht="15">
      <c r="A57" s="46">
        <v>47</v>
      </c>
      <c r="B57" s="70" t="s">
        <v>450</v>
      </c>
      <c r="C57" s="70" t="s">
        <v>186</v>
      </c>
      <c r="D57" s="70" t="s">
        <v>125</v>
      </c>
      <c r="E57" s="70" t="s">
        <v>37</v>
      </c>
      <c r="F57" s="70" t="s">
        <v>76</v>
      </c>
      <c r="G57" s="70" t="s">
        <v>15</v>
      </c>
      <c r="H57" s="70" t="s">
        <v>12</v>
      </c>
      <c r="I57" s="70" t="s">
        <v>13</v>
      </c>
      <c r="J57" s="71">
        <v>37930</v>
      </c>
      <c r="K57" s="93">
        <v>7.54</v>
      </c>
      <c r="L57" s="73"/>
      <c r="M57" s="73"/>
      <c r="N57" s="73"/>
      <c r="O57" s="73"/>
      <c r="P57" s="72">
        <v>2</v>
      </c>
      <c r="Q57" s="72">
        <v>0</v>
      </c>
      <c r="R57" s="72">
        <v>6</v>
      </c>
      <c r="S57" s="72">
        <v>0</v>
      </c>
      <c r="T57" s="72">
        <v>11</v>
      </c>
      <c r="U57" s="72">
        <v>20</v>
      </c>
      <c r="V57" s="73" t="s">
        <v>12</v>
      </c>
      <c r="W57" s="73"/>
      <c r="X57" s="78">
        <v>1.27</v>
      </c>
      <c r="Y57" s="78">
        <v>0</v>
      </c>
      <c r="Z57" s="78">
        <v>0</v>
      </c>
      <c r="AA57" s="78">
        <v>0</v>
      </c>
      <c r="AB57" s="78">
        <v>2</v>
      </c>
      <c r="AC57" s="78">
        <v>3</v>
      </c>
      <c r="AD57" s="79">
        <v>0</v>
      </c>
      <c r="AE57" s="79">
        <v>0</v>
      </c>
      <c r="AF57" s="79">
        <v>0</v>
      </c>
      <c r="AG57" s="79">
        <v>0</v>
      </c>
      <c r="AH57" s="79">
        <v>6.27</v>
      </c>
      <c r="AI57" s="74" t="s">
        <v>82</v>
      </c>
    </row>
    <row r="58" spans="1:35" s="47" customFormat="1" ht="15">
      <c r="A58" s="46">
        <v>48</v>
      </c>
      <c r="B58" s="58" t="s">
        <v>446</v>
      </c>
      <c r="C58" s="58" t="s">
        <v>97</v>
      </c>
      <c r="D58" s="58" t="s">
        <v>94</v>
      </c>
      <c r="E58" s="58" t="s">
        <v>37</v>
      </c>
      <c r="F58" s="58" t="s">
        <v>76</v>
      </c>
      <c r="G58" s="58" t="s">
        <v>15</v>
      </c>
      <c r="H58" s="58" t="s">
        <v>12</v>
      </c>
      <c r="I58" s="58" t="s">
        <v>13</v>
      </c>
      <c r="J58" s="59">
        <v>39535</v>
      </c>
      <c r="K58" s="60">
        <v>6.44</v>
      </c>
      <c r="L58" s="61"/>
      <c r="M58" s="61"/>
      <c r="N58" s="61"/>
      <c r="O58" s="61"/>
      <c r="P58" s="62">
        <v>3</v>
      </c>
      <c r="Q58" s="62">
        <v>0</v>
      </c>
      <c r="R58" s="62">
        <v>2</v>
      </c>
      <c r="S58" s="62">
        <v>0</v>
      </c>
      <c r="T58" s="62">
        <v>10</v>
      </c>
      <c r="U58" s="62">
        <v>7</v>
      </c>
      <c r="V58" s="61" t="s">
        <v>12</v>
      </c>
      <c r="W58" s="61"/>
      <c r="X58" s="63">
        <v>0.72</v>
      </c>
      <c r="Y58" s="63">
        <v>0</v>
      </c>
      <c r="Z58" s="63">
        <v>0</v>
      </c>
      <c r="AA58" s="63">
        <v>0</v>
      </c>
      <c r="AB58" s="63">
        <v>3</v>
      </c>
      <c r="AC58" s="63">
        <v>2.5</v>
      </c>
      <c r="AD58" s="64">
        <v>0</v>
      </c>
      <c r="AE58" s="64">
        <v>0</v>
      </c>
      <c r="AF58" s="64">
        <v>0</v>
      </c>
      <c r="AG58" s="64">
        <v>0</v>
      </c>
      <c r="AH58" s="64">
        <v>6.22</v>
      </c>
      <c r="AI58" s="47" t="s">
        <v>82</v>
      </c>
    </row>
    <row r="59" spans="1:35" s="41" customFormat="1" ht="15">
      <c r="A59" s="56">
        <v>49</v>
      </c>
      <c r="B59" s="49" t="s">
        <v>444</v>
      </c>
      <c r="C59" s="49" t="s">
        <v>132</v>
      </c>
      <c r="D59" s="49" t="s">
        <v>196</v>
      </c>
      <c r="E59" s="49" t="s">
        <v>37</v>
      </c>
      <c r="F59" s="49" t="s">
        <v>76</v>
      </c>
      <c r="G59" s="49" t="s">
        <v>15</v>
      </c>
      <c r="H59" s="49" t="s">
        <v>12</v>
      </c>
      <c r="I59" s="49" t="s">
        <v>13</v>
      </c>
      <c r="J59" s="50">
        <v>34517</v>
      </c>
      <c r="K59" s="51">
        <v>6.98</v>
      </c>
      <c r="L59" s="52"/>
      <c r="M59" s="52"/>
      <c r="N59" s="52"/>
      <c r="O59" s="52"/>
      <c r="P59" s="53">
        <v>6</v>
      </c>
      <c r="Q59" s="53">
        <v>4</v>
      </c>
      <c r="R59" s="53">
        <v>18</v>
      </c>
      <c r="S59" s="53">
        <v>0</v>
      </c>
      <c r="T59" s="53">
        <v>7</v>
      </c>
      <c r="U59" s="53">
        <v>2</v>
      </c>
      <c r="V59" s="52"/>
      <c r="W59" s="52"/>
      <c r="X59" s="54">
        <v>0.99</v>
      </c>
      <c r="Y59" s="54">
        <v>0</v>
      </c>
      <c r="Z59" s="54">
        <v>0</v>
      </c>
      <c r="AA59" s="54">
        <v>0</v>
      </c>
      <c r="AB59" s="54">
        <v>3</v>
      </c>
      <c r="AC59" s="54">
        <v>1.75</v>
      </c>
      <c r="AD59" s="55">
        <v>0</v>
      </c>
      <c r="AE59" s="55">
        <v>0</v>
      </c>
      <c r="AF59" s="55">
        <v>0</v>
      </c>
      <c r="AG59" s="55">
        <v>0</v>
      </c>
      <c r="AH59" s="55">
        <v>5.74</v>
      </c>
      <c r="AI59" s="41" t="s">
        <v>82</v>
      </c>
    </row>
    <row r="60" spans="1:35" s="105" customFormat="1" ht="15">
      <c r="A60" s="46">
        <v>50</v>
      </c>
      <c r="B60" s="118" t="s">
        <v>438</v>
      </c>
      <c r="C60" s="118" t="s">
        <v>439</v>
      </c>
      <c r="D60" s="118" t="s">
        <v>106</v>
      </c>
      <c r="E60" s="118" t="s">
        <v>37</v>
      </c>
      <c r="F60" s="118" t="s">
        <v>76</v>
      </c>
      <c r="G60" s="118" t="s">
        <v>15</v>
      </c>
      <c r="H60" s="118" t="s">
        <v>12</v>
      </c>
      <c r="I60" s="118" t="s">
        <v>13</v>
      </c>
      <c r="J60" s="119">
        <v>41260</v>
      </c>
      <c r="K60" s="120">
        <v>6.41</v>
      </c>
      <c r="L60" s="121"/>
      <c r="M60" s="121" t="s">
        <v>12</v>
      </c>
      <c r="N60" s="121"/>
      <c r="O60" s="121"/>
      <c r="P60" s="122">
        <v>0</v>
      </c>
      <c r="Q60" s="122">
        <v>8</v>
      </c>
      <c r="R60" s="122">
        <v>0</v>
      </c>
      <c r="S60" s="122">
        <v>0</v>
      </c>
      <c r="T60" s="122">
        <v>1</v>
      </c>
      <c r="U60" s="122">
        <v>21</v>
      </c>
      <c r="V60" s="121"/>
      <c r="W60" s="121"/>
      <c r="X60" s="103">
        <v>0.71</v>
      </c>
      <c r="Y60" s="103">
        <v>4</v>
      </c>
      <c r="Z60" s="103">
        <v>0</v>
      </c>
      <c r="AA60" s="103">
        <v>4</v>
      </c>
      <c r="AB60" s="103">
        <v>0.5</v>
      </c>
      <c r="AC60" s="103">
        <v>0.5</v>
      </c>
      <c r="AD60" s="104">
        <v>0</v>
      </c>
      <c r="AE60" s="104">
        <v>0</v>
      </c>
      <c r="AF60" s="104">
        <v>0</v>
      </c>
      <c r="AG60" s="104">
        <v>0</v>
      </c>
      <c r="AH60" s="104">
        <v>5.71</v>
      </c>
      <c r="AI60" s="105" t="s">
        <v>82</v>
      </c>
    </row>
    <row r="61" spans="1:35" s="74" customFormat="1" ht="15">
      <c r="A61" s="75">
        <v>51</v>
      </c>
      <c r="B61" s="70" t="s">
        <v>445</v>
      </c>
      <c r="C61" s="70" t="s">
        <v>143</v>
      </c>
      <c r="D61" s="70" t="s">
        <v>114</v>
      </c>
      <c r="E61" s="70" t="s">
        <v>37</v>
      </c>
      <c r="F61" s="70" t="s">
        <v>76</v>
      </c>
      <c r="G61" s="70" t="s">
        <v>15</v>
      </c>
      <c r="H61" s="70" t="s">
        <v>12</v>
      </c>
      <c r="I61" s="70" t="s">
        <v>13</v>
      </c>
      <c r="J61" s="71">
        <v>37879</v>
      </c>
      <c r="K61" s="93">
        <v>8.57</v>
      </c>
      <c r="L61" s="73"/>
      <c r="M61" s="73"/>
      <c r="N61" s="73"/>
      <c r="O61" s="73"/>
      <c r="P61" s="72">
        <v>2</v>
      </c>
      <c r="Q61" s="72">
        <v>3</v>
      </c>
      <c r="R61" s="72">
        <v>17</v>
      </c>
      <c r="S61" s="72">
        <v>0</v>
      </c>
      <c r="T61" s="72">
        <v>7</v>
      </c>
      <c r="U61" s="72">
        <v>6</v>
      </c>
      <c r="V61" s="73"/>
      <c r="W61" s="73"/>
      <c r="X61" s="78">
        <v>1.79</v>
      </c>
      <c r="Y61" s="78">
        <v>0</v>
      </c>
      <c r="Z61" s="78">
        <v>0</v>
      </c>
      <c r="AA61" s="78">
        <v>0</v>
      </c>
      <c r="AB61" s="78">
        <v>2</v>
      </c>
      <c r="AC61" s="78">
        <v>1.75</v>
      </c>
      <c r="AD61" s="79">
        <v>0</v>
      </c>
      <c r="AE61" s="79">
        <v>0</v>
      </c>
      <c r="AF61" s="79">
        <v>0</v>
      </c>
      <c r="AG61" s="79">
        <v>0</v>
      </c>
      <c r="AH61" s="79">
        <v>5.54</v>
      </c>
      <c r="AI61" s="74" t="s">
        <v>82</v>
      </c>
    </row>
    <row r="62" spans="1:35" s="47" customFormat="1" ht="15">
      <c r="A62" s="46">
        <v>52</v>
      </c>
      <c r="B62" s="58" t="s">
        <v>90</v>
      </c>
      <c r="C62" s="58" t="s">
        <v>91</v>
      </c>
      <c r="D62" s="58" t="s">
        <v>92</v>
      </c>
      <c r="E62" s="58" t="s">
        <v>37</v>
      </c>
      <c r="F62" s="58" t="s">
        <v>76</v>
      </c>
      <c r="G62" s="58" t="s">
        <v>15</v>
      </c>
      <c r="H62" s="58" t="s">
        <v>12</v>
      </c>
      <c r="I62" s="58" t="s">
        <v>13</v>
      </c>
      <c r="J62" s="59">
        <v>36118</v>
      </c>
      <c r="K62" s="60">
        <v>7.75</v>
      </c>
      <c r="L62" s="61"/>
      <c r="M62" s="61" t="s">
        <v>12</v>
      </c>
      <c r="N62" s="61"/>
      <c r="O62" s="61"/>
      <c r="P62" s="62"/>
      <c r="Q62" s="62"/>
      <c r="R62" s="62"/>
      <c r="S62" s="62"/>
      <c r="T62" s="62"/>
      <c r="U62" s="62"/>
      <c r="V62" s="61" t="s">
        <v>12</v>
      </c>
      <c r="W62" s="61"/>
      <c r="X62" s="63">
        <v>1.38</v>
      </c>
      <c r="Y62" s="63">
        <v>4</v>
      </c>
      <c r="Z62" s="63">
        <v>0</v>
      </c>
      <c r="AA62" s="63">
        <v>4</v>
      </c>
      <c r="AB62" s="63">
        <v>0</v>
      </c>
      <c r="AC62" s="63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5.38</v>
      </c>
      <c r="AI62" s="47" t="s">
        <v>82</v>
      </c>
    </row>
    <row r="63" spans="1:35" s="47" customFormat="1" ht="15">
      <c r="A63" s="106">
        <v>53</v>
      </c>
      <c r="B63" s="58" t="s">
        <v>506</v>
      </c>
      <c r="C63" s="58" t="s">
        <v>174</v>
      </c>
      <c r="D63" s="58" t="s">
        <v>112</v>
      </c>
      <c r="E63" s="58" t="s">
        <v>37</v>
      </c>
      <c r="F63" s="58" t="s">
        <v>76</v>
      </c>
      <c r="G63" s="58" t="s">
        <v>15</v>
      </c>
      <c r="H63" s="58" t="s">
        <v>12</v>
      </c>
      <c r="I63" s="58" t="s">
        <v>13</v>
      </c>
      <c r="J63" s="59">
        <v>41620</v>
      </c>
      <c r="K63" s="62">
        <v>6.69</v>
      </c>
      <c r="L63" s="61"/>
      <c r="M63" s="61" t="s">
        <v>12</v>
      </c>
      <c r="N63" s="61"/>
      <c r="O63" s="61"/>
      <c r="P63" s="62"/>
      <c r="Q63" s="62"/>
      <c r="R63" s="62"/>
      <c r="S63" s="62">
        <v>0</v>
      </c>
      <c r="T63" s="62">
        <v>1</v>
      </c>
      <c r="U63" s="62">
        <v>21</v>
      </c>
      <c r="V63" s="61"/>
      <c r="W63" s="61"/>
      <c r="X63" s="63">
        <v>0.85</v>
      </c>
      <c r="Y63" s="63">
        <v>4</v>
      </c>
      <c r="Z63" s="63">
        <v>0</v>
      </c>
      <c r="AA63" s="63">
        <v>4</v>
      </c>
      <c r="AB63" s="63">
        <v>0</v>
      </c>
      <c r="AC63" s="63">
        <v>0.5</v>
      </c>
      <c r="AD63" s="64">
        <v>0</v>
      </c>
      <c r="AE63" s="64">
        <v>0</v>
      </c>
      <c r="AF63" s="64">
        <v>0</v>
      </c>
      <c r="AG63" s="64">
        <v>0</v>
      </c>
      <c r="AH63" s="64">
        <v>5.35</v>
      </c>
      <c r="AI63" s="47" t="s">
        <v>82</v>
      </c>
    </row>
    <row r="64" spans="1:35" s="47" customFormat="1" ht="15">
      <c r="A64" s="46">
        <v>54</v>
      </c>
      <c r="B64" s="58" t="s">
        <v>448</v>
      </c>
      <c r="C64" s="58" t="s">
        <v>449</v>
      </c>
      <c r="D64" s="58" t="s">
        <v>344</v>
      </c>
      <c r="E64" s="58" t="s">
        <v>37</v>
      </c>
      <c r="F64" s="58" t="s">
        <v>76</v>
      </c>
      <c r="G64" s="58" t="s">
        <v>15</v>
      </c>
      <c r="H64" s="58" t="s">
        <v>12</v>
      </c>
      <c r="I64" s="58" t="s">
        <v>13</v>
      </c>
      <c r="J64" s="59">
        <v>39044</v>
      </c>
      <c r="K64" s="60">
        <v>6.69</v>
      </c>
      <c r="L64" s="61"/>
      <c r="M64" s="61" t="s">
        <v>12</v>
      </c>
      <c r="N64" s="61"/>
      <c r="O64" s="61"/>
      <c r="P64" s="62"/>
      <c r="Q64" s="62"/>
      <c r="R64" s="62"/>
      <c r="S64" s="62"/>
      <c r="T64" s="62"/>
      <c r="U64" s="62"/>
      <c r="V64" s="61"/>
      <c r="W64" s="61"/>
      <c r="X64" s="63">
        <v>0.85</v>
      </c>
      <c r="Y64" s="63">
        <v>4</v>
      </c>
      <c r="Z64" s="63">
        <v>0</v>
      </c>
      <c r="AA64" s="63">
        <v>4</v>
      </c>
      <c r="AB64" s="63">
        <v>0</v>
      </c>
      <c r="AC64" s="63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4.85</v>
      </c>
      <c r="AI64" s="47" t="s">
        <v>82</v>
      </c>
    </row>
    <row r="65" spans="1:35" s="47" customFormat="1" ht="15">
      <c r="A65" s="46">
        <v>55</v>
      </c>
      <c r="B65" s="117" t="s">
        <v>688</v>
      </c>
      <c r="C65" s="117" t="s">
        <v>157</v>
      </c>
      <c r="D65" s="47" t="s">
        <v>97</v>
      </c>
      <c r="E65" s="47" t="s">
        <v>37</v>
      </c>
      <c r="F65" s="47" t="s">
        <v>76</v>
      </c>
      <c r="G65" s="47" t="s">
        <v>15</v>
      </c>
      <c r="H65" s="47" t="s">
        <v>12</v>
      </c>
      <c r="I65" s="47" t="s">
        <v>13</v>
      </c>
      <c r="J65" s="114">
        <v>35520</v>
      </c>
      <c r="K65" s="115">
        <v>6.62</v>
      </c>
      <c r="L65" s="116"/>
      <c r="M65" s="116" t="s">
        <v>12</v>
      </c>
      <c r="N65" s="116"/>
      <c r="O65" s="116"/>
      <c r="P65" s="115"/>
      <c r="Q65" s="115"/>
      <c r="R65" s="115"/>
      <c r="S65" s="115"/>
      <c r="T65" s="115"/>
      <c r="U65" s="115"/>
      <c r="V65" s="116"/>
      <c r="W65" s="116"/>
      <c r="X65" s="63">
        <v>0.81</v>
      </c>
      <c r="Y65" s="63">
        <v>4</v>
      </c>
      <c r="Z65" s="63">
        <v>0</v>
      </c>
      <c r="AA65" s="63">
        <v>4</v>
      </c>
      <c r="AB65" s="63">
        <v>0</v>
      </c>
      <c r="AC65" s="63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4.81</v>
      </c>
      <c r="AI65" s="47" t="s">
        <v>82</v>
      </c>
    </row>
    <row r="66" spans="1:35" s="41" customFormat="1" ht="15">
      <c r="A66" s="46">
        <v>56</v>
      </c>
      <c r="B66" s="49" t="s">
        <v>500</v>
      </c>
      <c r="C66" s="49" t="s">
        <v>501</v>
      </c>
      <c r="D66" s="49"/>
      <c r="E66" s="49" t="s">
        <v>37</v>
      </c>
      <c r="F66" s="49" t="s">
        <v>76</v>
      </c>
      <c r="G66" s="49" t="s">
        <v>15</v>
      </c>
      <c r="H66" s="49" t="s">
        <v>12</v>
      </c>
      <c r="I66" s="49" t="s">
        <v>13</v>
      </c>
      <c r="J66" s="50">
        <v>41100</v>
      </c>
      <c r="K66" s="53">
        <v>6.56</v>
      </c>
      <c r="L66" s="52"/>
      <c r="M66" s="52" t="s">
        <v>12</v>
      </c>
      <c r="N66" s="52"/>
      <c r="O66" s="52"/>
      <c r="P66" s="53">
        <v>0</v>
      </c>
      <c r="Q66" s="53">
        <v>4</v>
      </c>
      <c r="R66" s="53">
        <v>8</v>
      </c>
      <c r="S66" s="53"/>
      <c r="T66" s="53"/>
      <c r="U66" s="53"/>
      <c r="V66" s="52"/>
      <c r="W66" s="52"/>
      <c r="X66" s="54">
        <v>0.78</v>
      </c>
      <c r="Y66" s="54">
        <v>4</v>
      </c>
      <c r="Z66" s="54">
        <v>0</v>
      </c>
      <c r="AA66" s="54">
        <v>4</v>
      </c>
      <c r="AB66" s="54">
        <v>0</v>
      </c>
      <c r="AC66" s="54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4.78</v>
      </c>
      <c r="AI66" s="41" t="s">
        <v>82</v>
      </c>
    </row>
    <row r="67" spans="1:35" s="74" customFormat="1" ht="15">
      <c r="A67" s="56">
        <v>57</v>
      </c>
      <c r="B67" s="94" t="s">
        <v>623</v>
      </c>
      <c r="C67" s="94" t="s">
        <v>780</v>
      </c>
      <c r="D67" s="74" t="s">
        <v>122</v>
      </c>
      <c r="E67" s="74" t="s">
        <v>37</v>
      </c>
      <c r="F67" s="74" t="s">
        <v>76</v>
      </c>
      <c r="G67" s="74" t="s">
        <v>15</v>
      </c>
      <c r="H67" s="74" t="s">
        <v>12</v>
      </c>
      <c r="I67" s="74" t="s">
        <v>13</v>
      </c>
      <c r="J67" s="95">
        <v>39773</v>
      </c>
      <c r="K67" s="107">
        <v>6.55</v>
      </c>
      <c r="L67" s="76"/>
      <c r="M67" s="76" t="s">
        <v>12</v>
      </c>
      <c r="N67" s="76"/>
      <c r="O67" s="76"/>
      <c r="P67" s="77">
        <v>0</v>
      </c>
      <c r="Q67" s="77">
        <v>5</v>
      </c>
      <c r="R67" s="77">
        <v>0</v>
      </c>
      <c r="S67" s="77"/>
      <c r="T67" s="77"/>
      <c r="U67" s="77"/>
      <c r="V67" s="76"/>
      <c r="W67" s="76"/>
      <c r="X67" s="78">
        <v>0.78</v>
      </c>
      <c r="Y67" s="78">
        <v>4</v>
      </c>
      <c r="Z67" s="78">
        <v>0</v>
      </c>
      <c r="AA67" s="78">
        <v>4</v>
      </c>
      <c r="AB67" s="78">
        <v>0</v>
      </c>
      <c r="AC67" s="78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4.78</v>
      </c>
      <c r="AI67" s="74" t="s">
        <v>82</v>
      </c>
    </row>
    <row r="68" spans="1:35" s="41" customFormat="1" ht="15">
      <c r="A68" s="46">
        <v>58</v>
      </c>
      <c r="B68" s="49" t="s">
        <v>484</v>
      </c>
      <c r="C68" s="49" t="s">
        <v>201</v>
      </c>
      <c r="D68" s="49" t="s">
        <v>503</v>
      </c>
      <c r="E68" s="49" t="s">
        <v>37</v>
      </c>
      <c r="F68" s="49" t="s">
        <v>76</v>
      </c>
      <c r="G68" s="49" t="s">
        <v>15</v>
      </c>
      <c r="H68" s="49" t="s">
        <v>12</v>
      </c>
      <c r="I68" s="49" t="s">
        <v>13</v>
      </c>
      <c r="J68" s="50">
        <v>38439</v>
      </c>
      <c r="K68" s="53">
        <v>6.75</v>
      </c>
      <c r="L68" s="52"/>
      <c r="M68" s="52"/>
      <c r="N68" s="52"/>
      <c r="O68" s="52" t="s">
        <v>12</v>
      </c>
      <c r="P68" s="53">
        <v>1</v>
      </c>
      <c r="Q68" s="53">
        <v>4</v>
      </c>
      <c r="R68" s="53">
        <v>3</v>
      </c>
      <c r="S68" s="53">
        <v>0</v>
      </c>
      <c r="T68" s="53">
        <v>1</v>
      </c>
      <c r="U68" s="53">
        <v>15</v>
      </c>
      <c r="V68" s="52" t="s">
        <v>12</v>
      </c>
      <c r="W68" s="52"/>
      <c r="X68" s="54">
        <v>0.88</v>
      </c>
      <c r="Y68" s="54">
        <v>0</v>
      </c>
      <c r="Z68" s="54">
        <v>2</v>
      </c>
      <c r="AA68" s="54">
        <v>2</v>
      </c>
      <c r="AB68" s="54">
        <v>1</v>
      </c>
      <c r="AC68" s="54">
        <v>0.5</v>
      </c>
      <c r="AD68" s="55">
        <v>0</v>
      </c>
      <c r="AE68" s="55">
        <v>0</v>
      </c>
      <c r="AF68" s="55">
        <v>0</v>
      </c>
      <c r="AG68" s="55">
        <v>0</v>
      </c>
      <c r="AH68" s="55">
        <v>4.38</v>
      </c>
      <c r="AI68" s="41" t="s">
        <v>82</v>
      </c>
    </row>
    <row r="69" spans="1:35" s="74" customFormat="1" ht="15">
      <c r="A69" s="75">
        <v>59</v>
      </c>
      <c r="B69" s="94" t="s">
        <v>665</v>
      </c>
      <c r="C69" s="94" t="s">
        <v>313</v>
      </c>
      <c r="D69" s="74" t="s">
        <v>110</v>
      </c>
      <c r="E69" s="74" t="s">
        <v>37</v>
      </c>
      <c r="F69" s="74" t="s">
        <v>76</v>
      </c>
      <c r="G69" s="74" t="s">
        <v>15</v>
      </c>
      <c r="H69" s="74" t="s">
        <v>12</v>
      </c>
      <c r="I69" s="74" t="s">
        <v>13</v>
      </c>
      <c r="J69" s="95">
        <v>37225</v>
      </c>
      <c r="K69" s="77">
        <v>7.19</v>
      </c>
      <c r="L69" s="76"/>
      <c r="M69" s="227"/>
      <c r="N69" s="76"/>
      <c r="O69" s="76"/>
      <c r="P69" s="77">
        <v>3</v>
      </c>
      <c r="Q69" s="77">
        <v>5</v>
      </c>
      <c r="R69" s="77">
        <v>15</v>
      </c>
      <c r="S69" s="77"/>
      <c r="T69" s="77"/>
      <c r="U69" s="77"/>
      <c r="V69" s="76"/>
      <c r="W69" s="76"/>
      <c r="X69" s="78">
        <v>1.1</v>
      </c>
      <c r="Y69" s="78">
        <v>0</v>
      </c>
      <c r="Z69" s="78">
        <v>0</v>
      </c>
      <c r="AA69" s="78">
        <v>0</v>
      </c>
      <c r="AB69" s="78">
        <v>3</v>
      </c>
      <c r="AC69" s="78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4.1</v>
      </c>
      <c r="AI69" s="74" t="s">
        <v>82</v>
      </c>
    </row>
    <row r="70" spans="1:35" s="47" customFormat="1" ht="15">
      <c r="A70" s="46">
        <v>60</v>
      </c>
      <c r="B70" s="58" t="s">
        <v>494</v>
      </c>
      <c r="C70" s="58" t="s">
        <v>143</v>
      </c>
      <c r="D70" s="58" t="s">
        <v>112</v>
      </c>
      <c r="E70" s="58" t="s">
        <v>37</v>
      </c>
      <c r="F70" s="58" t="s">
        <v>76</v>
      </c>
      <c r="G70" s="58" t="s">
        <v>15</v>
      </c>
      <c r="H70" s="58" t="s">
        <v>12</v>
      </c>
      <c r="I70" s="58" t="s">
        <v>13</v>
      </c>
      <c r="J70" s="59">
        <v>37203</v>
      </c>
      <c r="K70" s="62">
        <v>7.48</v>
      </c>
      <c r="L70" s="61"/>
      <c r="M70" s="61"/>
      <c r="N70" s="61"/>
      <c r="O70" s="61"/>
      <c r="P70" s="62">
        <v>0</v>
      </c>
      <c r="Q70" s="62">
        <v>11</v>
      </c>
      <c r="R70" s="62">
        <v>4</v>
      </c>
      <c r="S70" s="62">
        <v>0</v>
      </c>
      <c r="T70" s="62">
        <v>8</v>
      </c>
      <c r="U70" s="62">
        <v>18</v>
      </c>
      <c r="V70" s="61"/>
      <c r="W70" s="61"/>
      <c r="X70" s="63">
        <v>1.24</v>
      </c>
      <c r="Y70" s="63">
        <v>0</v>
      </c>
      <c r="Z70" s="63">
        <v>0</v>
      </c>
      <c r="AA70" s="63">
        <v>0</v>
      </c>
      <c r="AB70" s="63">
        <v>0.5</v>
      </c>
      <c r="AC70" s="63">
        <v>2.25</v>
      </c>
      <c r="AD70" s="64">
        <v>0</v>
      </c>
      <c r="AE70" s="64">
        <v>0</v>
      </c>
      <c r="AF70" s="64">
        <v>0</v>
      </c>
      <c r="AG70" s="64">
        <v>0</v>
      </c>
      <c r="AH70" s="64">
        <v>3.99</v>
      </c>
      <c r="AI70" s="47" t="s">
        <v>82</v>
      </c>
    </row>
    <row r="71" spans="1:35" s="41" customFormat="1" ht="15">
      <c r="A71" s="106">
        <v>61</v>
      </c>
      <c r="B71" s="49" t="s">
        <v>465</v>
      </c>
      <c r="C71" s="49" t="s">
        <v>153</v>
      </c>
      <c r="D71" s="49" t="s">
        <v>122</v>
      </c>
      <c r="E71" s="49" t="s">
        <v>37</v>
      </c>
      <c r="F71" s="49" t="s">
        <v>76</v>
      </c>
      <c r="G71" s="49" t="s">
        <v>15</v>
      </c>
      <c r="H71" s="49" t="s">
        <v>12</v>
      </c>
      <c r="I71" s="49" t="s">
        <v>13</v>
      </c>
      <c r="J71" s="50">
        <v>39553</v>
      </c>
      <c r="K71" s="51">
        <v>8.01</v>
      </c>
      <c r="L71" s="52"/>
      <c r="M71" s="52"/>
      <c r="N71" s="52"/>
      <c r="O71" s="52"/>
      <c r="P71" s="53">
        <v>0</v>
      </c>
      <c r="Q71" s="53">
        <v>10</v>
      </c>
      <c r="R71" s="53">
        <v>24</v>
      </c>
      <c r="S71" s="53">
        <v>0</v>
      </c>
      <c r="T71" s="53">
        <v>7</v>
      </c>
      <c r="U71" s="53">
        <v>6</v>
      </c>
      <c r="V71" s="52"/>
      <c r="W71" s="52"/>
      <c r="X71" s="54">
        <v>1.51</v>
      </c>
      <c r="Y71" s="54">
        <v>0</v>
      </c>
      <c r="Z71" s="54">
        <v>0</v>
      </c>
      <c r="AA71" s="54">
        <v>0</v>
      </c>
      <c r="AB71" s="54">
        <v>0.5</v>
      </c>
      <c r="AC71" s="54">
        <v>1.75</v>
      </c>
      <c r="AD71" s="55">
        <v>0</v>
      </c>
      <c r="AE71" s="55">
        <v>0</v>
      </c>
      <c r="AF71" s="55">
        <v>0</v>
      </c>
      <c r="AG71" s="55">
        <v>0</v>
      </c>
      <c r="AH71" s="55">
        <v>3.76</v>
      </c>
      <c r="AI71" s="41" t="s">
        <v>82</v>
      </c>
    </row>
    <row r="72" spans="1:35" s="74" customFormat="1" ht="15">
      <c r="A72" s="46">
        <v>62</v>
      </c>
      <c r="B72" s="70" t="s">
        <v>498</v>
      </c>
      <c r="C72" s="70" t="s">
        <v>499</v>
      </c>
      <c r="D72" s="70" t="s">
        <v>97</v>
      </c>
      <c r="E72" s="70" t="s">
        <v>37</v>
      </c>
      <c r="F72" s="70" t="s">
        <v>76</v>
      </c>
      <c r="G72" s="70" t="s">
        <v>15</v>
      </c>
      <c r="H72" s="70" t="s">
        <v>12</v>
      </c>
      <c r="I72" s="70" t="s">
        <v>13</v>
      </c>
      <c r="J72" s="71">
        <v>40637</v>
      </c>
      <c r="K72" s="72">
        <v>6.41</v>
      </c>
      <c r="L72" s="73"/>
      <c r="M72" s="73"/>
      <c r="N72" s="73"/>
      <c r="O72" s="73"/>
      <c r="P72" s="72">
        <v>5</v>
      </c>
      <c r="Q72" s="72">
        <v>4</v>
      </c>
      <c r="R72" s="72">
        <v>0</v>
      </c>
      <c r="S72" s="72">
        <v>0</v>
      </c>
      <c r="T72" s="72">
        <v>0</v>
      </c>
      <c r="U72" s="72">
        <v>12</v>
      </c>
      <c r="V72" s="73"/>
      <c r="W72" s="73"/>
      <c r="X72" s="78">
        <v>0.71</v>
      </c>
      <c r="Y72" s="78">
        <v>0</v>
      </c>
      <c r="Z72" s="78">
        <v>0</v>
      </c>
      <c r="AA72" s="78">
        <v>0</v>
      </c>
      <c r="AB72" s="78">
        <v>3</v>
      </c>
      <c r="AC72" s="78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3.71</v>
      </c>
      <c r="AI72" s="74" t="s">
        <v>82</v>
      </c>
    </row>
    <row r="73" spans="1:35" s="47" customFormat="1" ht="15">
      <c r="A73" s="46">
        <v>63</v>
      </c>
      <c r="B73" s="58" t="s">
        <v>434</v>
      </c>
      <c r="C73" s="58" t="s">
        <v>435</v>
      </c>
      <c r="D73" s="58" t="s">
        <v>125</v>
      </c>
      <c r="E73" s="58" t="s">
        <v>37</v>
      </c>
      <c r="F73" s="58" t="s">
        <v>76</v>
      </c>
      <c r="G73" s="58" t="s">
        <v>15</v>
      </c>
      <c r="H73" s="58" t="s">
        <v>12</v>
      </c>
      <c r="I73" s="58" t="s">
        <v>13</v>
      </c>
      <c r="J73" s="59">
        <v>42096</v>
      </c>
      <c r="K73" s="60">
        <v>7.22</v>
      </c>
      <c r="L73" s="61"/>
      <c r="M73" s="61"/>
      <c r="N73" s="61"/>
      <c r="O73" s="61" t="s">
        <v>12</v>
      </c>
      <c r="P73" s="62">
        <v>0</v>
      </c>
      <c r="Q73" s="62">
        <v>6</v>
      </c>
      <c r="R73" s="62">
        <v>6</v>
      </c>
      <c r="S73" s="62"/>
      <c r="T73" s="62"/>
      <c r="U73" s="62"/>
      <c r="V73" s="61"/>
      <c r="W73" s="61"/>
      <c r="X73" s="63">
        <v>1.11</v>
      </c>
      <c r="Y73" s="63">
        <v>0</v>
      </c>
      <c r="Z73" s="63">
        <v>2</v>
      </c>
      <c r="AA73" s="63">
        <v>2</v>
      </c>
      <c r="AB73" s="63">
        <v>0.5</v>
      </c>
      <c r="AC73" s="63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3.61</v>
      </c>
      <c r="AI73" s="47" t="s">
        <v>82</v>
      </c>
    </row>
    <row r="74" spans="1:35" s="47" customFormat="1" ht="15">
      <c r="A74" s="46">
        <v>64</v>
      </c>
      <c r="B74" s="58" t="s">
        <v>478</v>
      </c>
      <c r="C74" s="58" t="s">
        <v>479</v>
      </c>
      <c r="D74" s="58" t="s">
        <v>110</v>
      </c>
      <c r="E74" s="58" t="s">
        <v>37</v>
      </c>
      <c r="F74" s="58" t="s">
        <v>76</v>
      </c>
      <c r="G74" s="58" t="s">
        <v>15</v>
      </c>
      <c r="H74" s="58" t="s">
        <v>12</v>
      </c>
      <c r="I74" s="58" t="s">
        <v>13</v>
      </c>
      <c r="J74" s="59">
        <v>38300</v>
      </c>
      <c r="K74" s="60">
        <v>7.06</v>
      </c>
      <c r="L74" s="61"/>
      <c r="M74" s="61"/>
      <c r="N74" s="61"/>
      <c r="O74" s="61"/>
      <c r="P74" s="62">
        <v>2</v>
      </c>
      <c r="Q74" s="62">
        <v>6</v>
      </c>
      <c r="R74" s="62">
        <v>5</v>
      </c>
      <c r="S74" s="62"/>
      <c r="T74" s="62"/>
      <c r="U74" s="62"/>
      <c r="V74" s="61"/>
      <c r="W74" s="61"/>
      <c r="X74" s="63">
        <v>1.03</v>
      </c>
      <c r="Y74" s="63">
        <v>0</v>
      </c>
      <c r="Z74" s="63">
        <v>0</v>
      </c>
      <c r="AA74" s="63">
        <v>0</v>
      </c>
      <c r="AB74" s="63">
        <v>2.5</v>
      </c>
      <c r="AC74" s="63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3.53</v>
      </c>
      <c r="AI74" s="47" t="s">
        <v>82</v>
      </c>
    </row>
    <row r="75" spans="1:35" s="41" customFormat="1" ht="15">
      <c r="A75" s="56">
        <v>65</v>
      </c>
      <c r="B75" s="65" t="s">
        <v>552</v>
      </c>
      <c r="C75" s="65" t="s">
        <v>436</v>
      </c>
      <c r="D75" s="41" t="s">
        <v>117</v>
      </c>
      <c r="E75" s="41" t="s">
        <v>37</v>
      </c>
      <c r="F75" s="41" t="s">
        <v>76</v>
      </c>
      <c r="G75" s="41" t="s">
        <v>15</v>
      </c>
      <c r="H75" s="41" t="s">
        <v>12</v>
      </c>
      <c r="I75" s="41" t="s">
        <v>13</v>
      </c>
      <c r="J75" s="66">
        <v>41473</v>
      </c>
      <c r="K75" s="67">
        <v>7.86</v>
      </c>
      <c r="L75" s="68"/>
      <c r="M75" s="68"/>
      <c r="N75" s="68"/>
      <c r="O75" s="68" t="s">
        <v>12</v>
      </c>
      <c r="P75" s="69">
        <v>0</v>
      </c>
      <c r="Q75" s="69">
        <v>5</v>
      </c>
      <c r="R75" s="69">
        <v>0</v>
      </c>
      <c r="S75" s="69"/>
      <c r="T75" s="69"/>
      <c r="U75" s="69"/>
      <c r="V75" s="68"/>
      <c r="W75" s="68"/>
      <c r="X75" s="54">
        <v>1.43</v>
      </c>
      <c r="Y75" s="54">
        <v>0</v>
      </c>
      <c r="Z75" s="54">
        <v>2</v>
      </c>
      <c r="AA75" s="54">
        <v>2</v>
      </c>
      <c r="AB75" s="54">
        <v>0</v>
      </c>
      <c r="AC75" s="54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3.43</v>
      </c>
      <c r="AI75" s="41" t="s">
        <v>82</v>
      </c>
    </row>
    <row r="76" spans="1:35" s="41" customFormat="1" ht="15">
      <c r="A76" s="46">
        <v>66</v>
      </c>
      <c r="B76" s="49" t="s">
        <v>424</v>
      </c>
      <c r="C76" s="49" t="s">
        <v>153</v>
      </c>
      <c r="D76" s="49" t="s">
        <v>194</v>
      </c>
      <c r="E76" s="49" t="s">
        <v>37</v>
      </c>
      <c r="F76" s="49" t="s">
        <v>76</v>
      </c>
      <c r="G76" s="49" t="s">
        <v>15</v>
      </c>
      <c r="H76" s="49" t="s">
        <v>12</v>
      </c>
      <c r="I76" s="49" t="s">
        <v>13</v>
      </c>
      <c r="J76" s="50">
        <v>40011</v>
      </c>
      <c r="K76" s="51">
        <v>7.25</v>
      </c>
      <c r="L76" s="52"/>
      <c r="M76" s="52"/>
      <c r="N76" s="52"/>
      <c r="O76" s="52"/>
      <c r="P76" s="53">
        <v>0</v>
      </c>
      <c r="Q76" s="53">
        <v>9</v>
      </c>
      <c r="R76" s="53">
        <v>15</v>
      </c>
      <c r="S76" s="53">
        <v>0</v>
      </c>
      <c r="T76" s="53">
        <v>7</v>
      </c>
      <c r="U76" s="53">
        <v>6</v>
      </c>
      <c r="V76" s="52"/>
      <c r="W76" s="52"/>
      <c r="X76" s="54">
        <v>1.13</v>
      </c>
      <c r="Y76" s="54">
        <v>0</v>
      </c>
      <c r="Z76" s="54">
        <v>0</v>
      </c>
      <c r="AA76" s="54">
        <v>0</v>
      </c>
      <c r="AB76" s="54">
        <v>0.5</v>
      </c>
      <c r="AC76" s="54">
        <v>1.75</v>
      </c>
      <c r="AD76" s="55">
        <v>0</v>
      </c>
      <c r="AE76" s="55">
        <v>0</v>
      </c>
      <c r="AF76" s="55">
        <v>0</v>
      </c>
      <c r="AG76" s="55">
        <v>0</v>
      </c>
      <c r="AH76" s="55">
        <v>3.38</v>
      </c>
      <c r="AI76" s="41" t="s">
        <v>82</v>
      </c>
    </row>
    <row r="77" spans="1:35" s="74" customFormat="1" ht="15">
      <c r="A77" s="75">
        <v>67</v>
      </c>
      <c r="B77" s="94" t="s">
        <v>744</v>
      </c>
      <c r="C77" s="94" t="s">
        <v>99</v>
      </c>
      <c r="D77" s="74" t="s">
        <v>230</v>
      </c>
      <c r="E77" s="74" t="s">
        <v>37</v>
      </c>
      <c r="F77" s="74" t="s">
        <v>76</v>
      </c>
      <c r="G77" s="74" t="s">
        <v>15</v>
      </c>
      <c r="H77" s="74" t="s">
        <v>12</v>
      </c>
      <c r="I77" s="74" t="s">
        <v>13</v>
      </c>
      <c r="J77" s="95">
        <v>37701</v>
      </c>
      <c r="K77" s="77">
        <v>7.58</v>
      </c>
      <c r="L77" s="76"/>
      <c r="M77" s="76"/>
      <c r="N77" s="76"/>
      <c r="O77" s="76" t="s">
        <v>12</v>
      </c>
      <c r="P77" s="77"/>
      <c r="Q77" s="77"/>
      <c r="R77" s="77"/>
      <c r="S77" s="77"/>
      <c r="T77" s="77"/>
      <c r="U77" s="77"/>
      <c r="V77" s="76"/>
      <c r="W77" s="76"/>
      <c r="X77" s="78">
        <v>1.29</v>
      </c>
      <c r="Y77" s="78">
        <v>0</v>
      </c>
      <c r="Z77" s="78">
        <v>2</v>
      </c>
      <c r="AA77" s="78">
        <v>2</v>
      </c>
      <c r="AB77" s="78">
        <v>0</v>
      </c>
      <c r="AC77" s="78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3.29</v>
      </c>
      <c r="AI77" s="74" t="s">
        <v>82</v>
      </c>
    </row>
    <row r="78" spans="1:35" s="41" customFormat="1" ht="15">
      <c r="A78" s="46">
        <v>68</v>
      </c>
      <c r="B78" s="65" t="s">
        <v>723</v>
      </c>
      <c r="C78" s="65" t="s">
        <v>724</v>
      </c>
      <c r="D78" s="41" t="s">
        <v>108</v>
      </c>
      <c r="E78" s="41" t="s">
        <v>37</v>
      </c>
      <c r="F78" s="41" t="s">
        <v>76</v>
      </c>
      <c r="G78" s="41" t="s">
        <v>15</v>
      </c>
      <c r="H78" s="41" t="s">
        <v>12</v>
      </c>
      <c r="I78" s="41" t="s">
        <v>13</v>
      </c>
      <c r="J78" s="66">
        <v>40137</v>
      </c>
      <c r="K78" s="69">
        <v>7.29</v>
      </c>
      <c r="L78" s="68"/>
      <c r="M78" s="68"/>
      <c r="N78" s="68"/>
      <c r="O78" s="68"/>
      <c r="P78" s="69">
        <v>2</v>
      </c>
      <c r="Q78" s="69">
        <v>2</v>
      </c>
      <c r="R78" s="69">
        <v>10</v>
      </c>
      <c r="S78" s="69"/>
      <c r="T78" s="69"/>
      <c r="U78" s="69"/>
      <c r="V78" s="68"/>
      <c r="W78" s="68"/>
      <c r="X78" s="54">
        <v>1.15</v>
      </c>
      <c r="Y78" s="54">
        <v>0</v>
      </c>
      <c r="Z78" s="54">
        <v>0</v>
      </c>
      <c r="AA78" s="54">
        <v>0</v>
      </c>
      <c r="AB78" s="54">
        <v>2</v>
      </c>
      <c r="AC78" s="54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3.15</v>
      </c>
      <c r="AI78" s="41" t="s">
        <v>82</v>
      </c>
    </row>
    <row r="79" spans="1:35" s="41" customFormat="1" ht="15">
      <c r="A79" s="106">
        <v>69</v>
      </c>
      <c r="B79" s="49" t="s">
        <v>432</v>
      </c>
      <c r="C79" s="49" t="s">
        <v>93</v>
      </c>
      <c r="D79" s="49" t="s">
        <v>433</v>
      </c>
      <c r="E79" s="49" t="s">
        <v>37</v>
      </c>
      <c r="F79" s="49" t="s">
        <v>76</v>
      </c>
      <c r="G79" s="49" t="s">
        <v>15</v>
      </c>
      <c r="H79" s="49" t="s">
        <v>12</v>
      </c>
      <c r="I79" s="49" t="s">
        <v>13</v>
      </c>
      <c r="J79" s="50">
        <v>38075</v>
      </c>
      <c r="K79" s="51">
        <v>8.71</v>
      </c>
      <c r="L79" s="52"/>
      <c r="M79" s="52"/>
      <c r="N79" s="52"/>
      <c r="O79" s="52"/>
      <c r="P79" s="53">
        <v>1</v>
      </c>
      <c r="Q79" s="53">
        <v>2</v>
      </c>
      <c r="R79" s="53">
        <v>24</v>
      </c>
      <c r="S79" s="53"/>
      <c r="T79" s="53"/>
      <c r="U79" s="53"/>
      <c r="V79" s="52"/>
      <c r="W79" s="52"/>
      <c r="X79" s="54">
        <v>1.86</v>
      </c>
      <c r="Y79" s="54">
        <v>0</v>
      </c>
      <c r="Z79" s="54">
        <v>0</v>
      </c>
      <c r="AA79" s="54">
        <v>0</v>
      </c>
      <c r="AB79" s="54">
        <v>1</v>
      </c>
      <c r="AC79" s="54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2.86</v>
      </c>
      <c r="AI79" s="41" t="s">
        <v>82</v>
      </c>
    </row>
    <row r="80" spans="1:35" s="41" customFormat="1" ht="15">
      <c r="A80" s="46">
        <v>70</v>
      </c>
      <c r="B80" s="65" t="s">
        <v>730</v>
      </c>
      <c r="C80" s="65" t="s">
        <v>102</v>
      </c>
      <c r="D80" s="41" t="s">
        <v>125</v>
      </c>
      <c r="E80" s="41" t="s">
        <v>37</v>
      </c>
      <c r="F80" s="41" t="s">
        <v>76</v>
      </c>
      <c r="G80" s="41" t="s">
        <v>15</v>
      </c>
      <c r="H80" s="41" t="s">
        <v>12</v>
      </c>
      <c r="I80" s="41" t="s">
        <v>13</v>
      </c>
      <c r="J80" s="66">
        <v>40372</v>
      </c>
      <c r="K80" s="69">
        <v>6.35</v>
      </c>
      <c r="L80" s="68"/>
      <c r="M80" s="68"/>
      <c r="N80" s="68"/>
      <c r="O80" s="68"/>
      <c r="P80" s="69">
        <v>2</v>
      </c>
      <c r="Q80" s="69">
        <v>1</v>
      </c>
      <c r="R80" s="69">
        <v>16</v>
      </c>
      <c r="S80" s="69"/>
      <c r="T80" s="69"/>
      <c r="U80" s="69"/>
      <c r="V80" s="68"/>
      <c r="W80" s="68"/>
      <c r="X80" s="54">
        <v>0.68</v>
      </c>
      <c r="Y80" s="54">
        <v>0</v>
      </c>
      <c r="Z80" s="54">
        <v>0</v>
      </c>
      <c r="AA80" s="54">
        <v>0</v>
      </c>
      <c r="AB80" s="54">
        <v>2</v>
      </c>
      <c r="AC80" s="54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2.68</v>
      </c>
      <c r="AI80" s="41" t="s">
        <v>82</v>
      </c>
    </row>
    <row r="81" spans="1:35" s="41" customFormat="1" ht="15">
      <c r="A81" s="46">
        <v>71</v>
      </c>
      <c r="B81" s="65" t="s">
        <v>708</v>
      </c>
      <c r="C81" s="65" t="s">
        <v>99</v>
      </c>
      <c r="D81" s="41" t="s">
        <v>108</v>
      </c>
      <c r="E81" s="41" t="s">
        <v>37</v>
      </c>
      <c r="F81" s="41" t="s">
        <v>76</v>
      </c>
      <c r="G81" s="41" t="s">
        <v>15</v>
      </c>
      <c r="H81" s="41" t="s">
        <v>12</v>
      </c>
      <c r="I81" s="41" t="s">
        <v>13</v>
      </c>
      <c r="J81" s="66">
        <v>39773</v>
      </c>
      <c r="K81" s="69">
        <v>7.2</v>
      </c>
      <c r="L81" s="68"/>
      <c r="M81" s="68"/>
      <c r="N81" s="68"/>
      <c r="O81" s="68"/>
      <c r="P81" s="69">
        <v>1</v>
      </c>
      <c r="Q81" s="69">
        <v>7</v>
      </c>
      <c r="R81" s="69">
        <v>0</v>
      </c>
      <c r="S81" s="69"/>
      <c r="T81" s="69"/>
      <c r="U81" s="69"/>
      <c r="V81" s="68"/>
      <c r="W81" s="68"/>
      <c r="X81" s="54">
        <v>1.1</v>
      </c>
      <c r="Y81" s="54">
        <v>0</v>
      </c>
      <c r="Z81" s="54">
        <v>0</v>
      </c>
      <c r="AA81" s="54">
        <v>0</v>
      </c>
      <c r="AB81" s="54">
        <v>1.5</v>
      </c>
      <c r="AC81" s="54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2.6</v>
      </c>
      <c r="AI81" s="41" t="s">
        <v>82</v>
      </c>
    </row>
    <row r="82" spans="1:35" s="74" customFormat="1" ht="15">
      <c r="A82" s="46">
        <v>72</v>
      </c>
      <c r="B82" s="94" t="s">
        <v>321</v>
      </c>
      <c r="C82" s="94" t="s">
        <v>697</v>
      </c>
      <c r="D82" s="74" t="s">
        <v>778</v>
      </c>
      <c r="E82" s="74" t="s">
        <v>37</v>
      </c>
      <c r="F82" s="74" t="s">
        <v>76</v>
      </c>
      <c r="G82" s="74" t="s">
        <v>15</v>
      </c>
      <c r="H82" s="74" t="s">
        <v>12</v>
      </c>
      <c r="I82" s="74" t="s">
        <v>13</v>
      </c>
      <c r="J82" s="95">
        <v>40254</v>
      </c>
      <c r="K82" s="77">
        <v>5.74</v>
      </c>
      <c r="L82" s="76"/>
      <c r="M82" s="76"/>
      <c r="N82" s="76"/>
      <c r="O82" s="76"/>
      <c r="P82" s="77">
        <v>2</v>
      </c>
      <c r="Q82" s="77">
        <v>0</v>
      </c>
      <c r="R82" s="77">
        <v>2</v>
      </c>
      <c r="S82" s="77"/>
      <c r="T82" s="77"/>
      <c r="U82" s="77"/>
      <c r="V82" s="76"/>
      <c r="W82" s="76"/>
      <c r="X82" s="78">
        <v>0.37</v>
      </c>
      <c r="Y82" s="78">
        <v>0</v>
      </c>
      <c r="Z82" s="78">
        <v>0</v>
      </c>
      <c r="AA82" s="78">
        <v>0</v>
      </c>
      <c r="AB82" s="78">
        <v>2</v>
      </c>
      <c r="AC82" s="78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2.37</v>
      </c>
      <c r="AI82" s="74" t="s">
        <v>82</v>
      </c>
    </row>
    <row r="83" spans="1:35" s="47" customFormat="1" ht="15">
      <c r="A83" s="56">
        <v>73</v>
      </c>
      <c r="B83" s="117" t="s">
        <v>559</v>
      </c>
      <c r="C83" s="117" t="s">
        <v>560</v>
      </c>
      <c r="D83" s="47" t="s">
        <v>354</v>
      </c>
      <c r="E83" s="47" t="s">
        <v>37</v>
      </c>
      <c r="F83" s="47" t="s">
        <v>76</v>
      </c>
      <c r="G83" s="47" t="s">
        <v>15</v>
      </c>
      <c r="H83" s="47" t="s">
        <v>12</v>
      </c>
      <c r="I83" s="47" t="s">
        <v>13</v>
      </c>
      <c r="J83" s="114">
        <v>42198</v>
      </c>
      <c r="K83" s="126">
        <v>7.62</v>
      </c>
      <c r="L83" s="116"/>
      <c r="M83" s="116"/>
      <c r="N83" s="116"/>
      <c r="O83" s="116"/>
      <c r="P83" s="115">
        <v>1</v>
      </c>
      <c r="Q83" s="115">
        <v>2</v>
      </c>
      <c r="R83" s="115">
        <v>6</v>
      </c>
      <c r="S83" s="115"/>
      <c r="T83" s="115"/>
      <c r="U83" s="115"/>
      <c r="V83" s="116"/>
      <c r="W83" s="116"/>
      <c r="X83" s="63">
        <v>1.31</v>
      </c>
      <c r="Y83" s="63">
        <v>0</v>
      </c>
      <c r="Z83" s="63">
        <v>0</v>
      </c>
      <c r="AA83" s="63">
        <v>0</v>
      </c>
      <c r="AB83" s="63">
        <v>1</v>
      </c>
      <c r="AC83" s="63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2.31</v>
      </c>
      <c r="AI83" s="47" t="s">
        <v>82</v>
      </c>
    </row>
    <row r="84" spans="1:35" s="47" customFormat="1" ht="15">
      <c r="A84" s="46">
        <v>74</v>
      </c>
      <c r="B84" s="117" t="s">
        <v>551</v>
      </c>
      <c r="C84" s="117" t="s">
        <v>157</v>
      </c>
      <c r="D84" s="47" t="s">
        <v>433</v>
      </c>
      <c r="E84" s="47" t="s">
        <v>37</v>
      </c>
      <c r="F84" s="47" t="s">
        <v>76</v>
      </c>
      <c r="G84" s="47" t="s">
        <v>15</v>
      </c>
      <c r="H84" s="47" t="s">
        <v>12</v>
      </c>
      <c r="I84" s="47" t="s">
        <v>13</v>
      </c>
      <c r="J84" s="114">
        <v>39287</v>
      </c>
      <c r="K84" s="126">
        <v>7.29</v>
      </c>
      <c r="L84" s="116"/>
      <c r="M84" s="116"/>
      <c r="N84" s="116"/>
      <c r="O84" s="116"/>
      <c r="P84" s="115">
        <v>1</v>
      </c>
      <c r="Q84" s="115">
        <v>4</v>
      </c>
      <c r="R84" s="115">
        <v>23</v>
      </c>
      <c r="S84" s="115"/>
      <c r="T84" s="115"/>
      <c r="U84" s="115"/>
      <c r="V84" s="116"/>
      <c r="W84" s="116"/>
      <c r="X84" s="63">
        <v>1.15</v>
      </c>
      <c r="Y84" s="63">
        <v>0</v>
      </c>
      <c r="Z84" s="63">
        <v>0</v>
      </c>
      <c r="AA84" s="63">
        <v>0</v>
      </c>
      <c r="AB84" s="63">
        <v>1</v>
      </c>
      <c r="AC84" s="63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2.15</v>
      </c>
      <c r="AI84" s="47" t="s">
        <v>82</v>
      </c>
    </row>
    <row r="85" spans="1:35" s="41" customFormat="1" ht="15">
      <c r="A85" s="75">
        <v>75</v>
      </c>
      <c r="B85" s="49" t="s">
        <v>488</v>
      </c>
      <c r="C85" s="49" t="s">
        <v>132</v>
      </c>
      <c r="D85" s="49" t="s">
        <v>427</v>
      </c>
      <c r="E85" s="49" t="s">
        <v>37</v>
      </c>
      <c r="F85" s="49" t="s">
        <v>76</v>
      </c>
      <c r="G85" s="49" t="s">
        <v>15</v>
      </c>
      <c r="H85" s="49" t="s">
        <v>12</v>
      </c>
      <c r="I85" s="49" t="s">
        <v>13</v>
      </c>
      <c r="J85" s="50">
        <v>39199</v>
      </c>
      <c r="K85" s="51">
        <v>7.3</v>
      </c>
      <c r="L85" s="52"/>
      <c r="M85" s="52"/>
      <c r="N85" s="52"/>
      <c r="O85" s="52"/>
      <c r="P85" s="53">
        <v>1</v>
      </c>
      <c r="Q85" s="53">
        <v>1</v>
      </c>
      <c r="R85" s="53">
        <v>10</v>
      </c>
      <c r="S85" s="53"/>
      <c r="T85" s="53"/>
      <c r="U85" s="53"/>
      <c r="V85" s="52"/>
      <c r="W85" s="52"/>
      <c r="X85" s="54">
        <v>1.15</v>
      </c>
      <c r="Y85" s="54">
        <v>0</v>
      </c>
      <c r="Z85" s="54">
        <v>0</v>
      </c>
      <c r="AA85" s="54">
        <v>0</v>
      </c>
      <c r="AB85" s="54">
        <v>1</v>
      </c>
      <c r="AC85" s="54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2.15</v>
      </c>
      <c r="AI85" s="41" t="s">
        <v>82</v>
      </c>
    </row>
    <row r="86" spans="1:35" s="74" customFormat="1" ht="15">
      <c r="A86" s="46">
        <v>76</v>
      </c>
      <c r="B86" s="70" t="s">
        <v>270</v>
      </c>
      <c r="C86" s="70" t="s">
        <v>96</v>
      </c>
      <c r="D86" s="70" t="s">
        <v>129</v>
      </c>
      <c r="E86" s="70" t="s">
        <v>37</v>
      </c>
      <c r="F86" s="70" t="s">
        <v>76</v>
      </c>
      <c r="G86" s="70" t="s">
        <v>15</v>
      </c>
      <c r="H86" s="70" t="s">
        <v>12</v>
      </c>
      <c r="I86" s="70" t="s">
        <v>13</v>
      </c>
      <c r="J86" s="71">
        <v>42198</v>
      </c>
      <c r="K86" s="72">
        <v>7.13</v>
      </c>
      <c r="L86" s="73"/>
      <c r="M86" s="73"/>
      <c r="N86" s="73"/>
      <c r="O86" s="73"/>
      <c r="P86" s="72">
        <v>1</v>
      </c>
      <c r="Q86" s="72">
        <v>0</v>
      </c>
      <c r="R86" s="72">
        <v>10</v>
      </c>
      <c r="S86" s="72"/>
      <c r="T86" s="72"/>
      <c r="U86" s="72"/>
      <c r="V86" s="73"/>
      <c r="W86" s="73"/>
      <c r="X86" s="78">
        <v>1.07</v>
      </c>
      <c r="Y86" s="78">
        <v>0</v>
      </c>
      <c r="Z86" s="78">
        <v>0</v>
      </c>
      <c r="AA86" s="78">
        <v>0</v>
      </c>
      <c r="AB86" s="78">
        <v>1</v>
      </c>
      <c r="AC86" s="78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2.07</v>
      </c>
      <c r="AI86" s="74" t="s">
        <v>82</v>
      </c>
    </row>
    <row r="87" spans="1:35" s="47" customFormat="1" ht="15">
      <c r="A87" s="106">
        <v>77</v>
      </c>
      <c r="B87" s="58" t="s">
        <v>428</v>
      </c>
      <c r="C87" s="58" t="s">
        <v>172</v>
      </c>
      <c r="D87" s="58" t="s">
        <v>112</v>
      </c>
      <c r="E87" s="58" t="s">
        <v>37</v>
      </c>
      <c r="F87" s="58" t="s">
        <v>76</v>
      </c>
      <c r="G87" s="58" t="s">
        <v>15</v>
      </c>
      <c r="H87" s="58" t="s">
        <v>12</v>
      </c>
      <c r="I87" s="58" t="s">
        <v>13</v>
      </c>
      <c r="J87" s="59">
        <v>41260</v>
      </c>
      <c r="K87" s="60">
        <v>7.14</v>
      </c>
      <c r="L87" s="61"/>
      <c r="M87" s="61"/>
      <c r="N87" s="61"/>
      <c r="O87" s="61"/>
      <c r="P87" s="62">
        <v>1</v>
      </c>
      <c r="Q87" s="62">
        <v>0</v>
      </c>
      <c r="R87" s="62">
        <v>24</v>
      </c>
      <c r="S87" s="62"/>
      <c r="T87" s="62"/>
      <c r="U87" s="62"/>
      <c r="V87" s="61"/>
      <c r="W87" s="61"/>
      <c r="X87" s="63">
        <v>1.07</v>
      </c>
      <c r="Y87" s="63">
        <v>0</v>
      </c>
      <c r="Z87" s="63">
        <v>0</v>
      </c>
      <c r="AA87" s="63">
        <v>0</v>
      </c>
      <c r="AB87" s="63">
        <v>1</v>
      </c>
      <c r="AC87" s="63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2.07</v>
      </c>
      <c r="AI87" s="47" t="s">
        <v>82</v>
      </c>
    </row>
    <row r="88" spans="1:35" s="47" customFormat="1" ht="15">
      <c r="A88" s="46">
        <v>78</v>
      </c>
      <c r="B88" s="58" t="s">
        <v>440</v>
      </c>
      <c r="C88" s="58" t="s">
        <v>133</v>
      </c>
      <c r="D88" s="58" t="s">
        <v>112</v>
      </c>
      <c r="E88" s="58" t="s">
        <v>37</v>
      </c>
      <c r="F88" s="58" t="s">
        <v>76</v>
      </c>
      <c r="G88" s="58" t="s">
        <v>15</v>
      </c>
      <c r="H88" s="58" t="s">
        <v>12</v>
      </c>
      <c r="I88" s="58" t="s">
        <v>13</v>
      </c>
      <c r="J88" s="59">
        <v>40353</v>
      </c>
      <c r="K88" s="60">
        <v>6.86</v>
      </c>
      <c r="L88" s="61"/>
      <c r="M88" s="61"/>
      <c r="N88" s="61"/>
      <c r="O88" s="61"/>
      <c r="P88" s="62">
        <v>1</v>
      </c>
      <c r="Q88" s="62">
        <v>3</v>
      </c>
      <c r="R88" s="62">
        <v>0</v>
      </c>
      <c r="S88" s="62"/>
      <c r="T88" s="62"/>
      <c r="U88" s="62"/>
      <c r="V88" s="61"/>
      <c r="W88" s="61"/>
      <c r="X88" s="63">
        <v>0.93</v>
      </c>
      <c r="Y88" s="63">
        <v>0</v>
      </c>
      <c r="Z88" s="63">
        <v>0</v>
      </c>
      <c r="AA88" s="63">
        <v>0</v>
      </c>
      <c r="AB88" s="63">
        <v>1</v>
      </c>
      <c r="AC88" s="63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1.93</v>
      </c>
      <c r="AI88" s="47" t="s">
        <v>82</v>
      </c>
    </row>
    <row r="89" spans="1:35" s="47" customFormat="1" ht="15">
      <c r="A89" s="46">
        <v>79</v>
      </c>
      <c r="B89" s="117" t="s">
        <v>755</v>
      </c>
      <c r="C89" s="117" t="s">
        <v>756</v>
      </c>
      <c r="D89" s="47" t="s">
        <v>776</v>
      </c>
      <c r="E89" s="47" t="s">
        <v>37</v>
      </c>
      <c r="F89" s="47" t="s">
        <v>76</v>
      </c>
      <c r="G89" s="47" t="s">
        <v>15</v>
      </c>
      <c r="H89" s="47" t="s">
        <v>12</v>
      </c>
      <c r="I89" s="47" t="s">
        <v>13</v>
      </c>
      <c r="J89" s="114">
        <v>40164</v>
      </c>
      <c r="K89" s="115">
        <v>8.73</v>
      </c>
      <c r="L89" s="116"/>
      <c r="M89" s="116"/>
      <c r="N89" s="116"/>
      <c r="O89" s="116"/>
      <c r="P89" s="115"/>
      <c r="Q89" s="115"/>
      <c r="R89" s="115"/>
      <c r="S89" s="115"/>
      <c r="T89" s="115"/>
      <c r="U89" s="115"/>
      <c r="V89" s="116"/>
      <c r="W89" s="116"/>
      <c r="X89" s="63">
        <v>1.87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1.87</v>
      </c>
      <c r="AI89" s="47" t="s">
        <v>82</v>
      </c>
    </row>
    <row r="90" spans="1:35" s="41" customFormat="1" ht="15">
      <c r="A90" s="46">
        <v>80</v>
      </c>
      <c r="B90" s="49" t="s">
        <v>422</v>
      </c>
      <c r="C90" s="49" t="s">
        <v>423</v>
      </c>
      <c r="D90" s="49" t="s">
        <v>293</v>
      </c>
      <c r="E90" s="49" t="s">
        <v>37</v>
      </c>
      <c r="F90" s="49" t="s">
        <v>76</v>
      </c>
      <c r="G90" s="49" t="s">
        <v>15</v>
      </c>
      <c r="H90" s="49" t="s">
        <v>12</v>
      </c>
      <c r="I90" s="49" t="s">
        <v>13</v>
      </c>
      <c r="J90" s="50">
        <v>41264</v>
      </c>
      <c r="K90" s="51">
        <v>7.35</v>
      </c>
      <c r="L90" s="52"/>
      <c r="M90" s="52"/>
      <c r="N90" s="52"/>
      <c r="O90" s="52"/>
      <c r="P90" s="53"/>
      <c r="Q90" s="53">
        <v>9</v>
      </c>
      <c r="R90" s="53">
        <v>18</v>
      </c>
      <c r="S90" s="53"/>
      <c r="T90" s="53"/>
      <c r="U90" s="53"/>
      <c r="V90" s="52"/>
      <c r="W90" s="52"/>
      <c r="X90" s="54">
        <v>1.18</v>
      </c>
      <c r="Y90" s="54">
        <v>0</v>
      </c>
      <c r="Z90" s="54">
        <v>0</v>
      </c>
      <c r="AA90" s="54">
        <v>0</v>
      </c>
      <c r="AB90" s="54">
        <v>0.5</v>
      </c>
      <c r="AC90" s="54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1.68</v>
      </c>
      <c r="AI90" s="41" t="s">
        <v>82</v>
      </c>
    </row>
    <row r="91" spans="1:35" s="74" customFormat="1" ht="15">
      <c r="A91" s="56">
        <v>81</v>
      </c>
      <c r="B91" s="74" t="s">
        <v>570</v>
      </c>
      <c r="C91" s="74" t="s">
        <v>99</v>
      </c>
      <c r="D91" s="74" t="s">
        <v>365</v>
      </c>
      <c r="E91" s="74" t="s">
        <v>37</v>
      </c>
      <c r="F91" s="74" t="s">
        <v>76</v>
      </c>
      <c r="G91" s="74" t="s">
        <v>15</v>
      </c>
      <c r="H91" s="74" t="s">
        <v>12</v>
      </c>
      <c r="I91" s="74" t="s">
        <v>13</v>
      </c>
      <c r="J91" s="95">
        <v>39773</v>
      </c>
      <c r="K91" s="77">
        <v>8.22</v>
      </c>
      <c r="L91" s="76"/>
      <c r="M91" s="76"/>
      <c r="N91" s="76"/>
      <c r="O91" s="76"/>
      <c r="P91" s="77"/>
      <c r="Q91" s="77"/>
      <c r="R91" s="77"/>
      <c r="S91" s="77"/>
      <c r="T91" s="77"/>
      <c r="U91" s="77"/>
      <c r="V91" s="76"/>
      <c r="W91" s="76"/>
      <c r="X91" s="78">
        <v>1.61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1.61</v>
      </c>
      <c r="AI91" s="74" t="s">
        <v>82</v>
      </c>
    </row>
    <row r="92" spans="1:35" s="41" customFormat="1" ht="15">
      <c r="A92" s="46">
        <v>82</v>
      </c>
      <c r="B92" s="65" t="s">
        <v>728</v>
      </c>
      <c r="C92" s="65" t="s">
        <v>143</v>
      </c>
      <c r="D92" s="41" t="s">
        <v>97</v>
      </c>
      <c r="E92" s="41" t="s">
        <v>37</v>
      </c>
      <c r="F92" s="41" t="s">
        <v>76</v>
      </c>
      <c r="G92" s="41" t="s">
        <v>15</v>
      </c>
      <c r="H92" s="41" t="s">
        <v>12</v>
      </c>
      <c r="I92" s="41" t="s">
        <v>13</v>
      </c>
      <c r="J92" s="66">
        <v>42566</v>
      </c>
      <c r="K92" s="69">
        <v>8</v>
      </c>
      <c r="L92" s="68"/>
      <c r="M92" s="68"/>
      <c r="N92" s="68"/>
      <c r="O92" s="68"/>
      <c r="P92" s="69"/>
      <c r="Q92" s="69"/>
      <c r="R92" s="69"/>
      <c r="S92" s="69"/>
      <c r="T92" s="69"/>
      <c r="U92" s="69"/>
      <c r="V92" s="68"/>
      <c r="W92" s="68"/>
      <c r="X92" s="54">
        <v>1.5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1.5</v>
      </c>
      <c r="AI92" s="41" t="s">
        <v>82</v>
      </c>
    </row>
    <row r="93" spans="1:35" s="74" customFormat="1" ht="15">
      <c r="A93" s="75">
        <v>83</v>
      </c>
      <c r="B93" s="70" t="s">
        <v>444</v>
      </c>
      <c r="C93" s="70" t="s">
        <v>224</v>
      </c>
      <c r="D93" s="70" t="s">
        <v>508</v>
      </c>
      <c r="E93" s="70" t="s">
        <v>37</v>
      </c>
      <c r="F93" s="70" t="s">
        <v>76</v>
      </c>
      <c r="G93" s="70" t="s">
        <v>15</v>
      </c>
      <c r="H93" s="70" t="s">
        <v>12</v>
      </c>
      <c r="I93" s="70" t="s">
        <v>13</v>
      </c>
      <c r="J93" s="71">
        <v>40509</v>
      </c>
      <c r="K93" s="72">
        <v>6.98</v>
      </c>
      <c r="L93" s="73"/>
      <c r="M93" s="73"/>
      <c r="N93" s="73"/>
      <c r="O93" s="73"/>
      <c r="P93" s="72">
        <v>0</v>
      </c>
      <c r="Q93" s="72">
        <v>9</v>
      </c>
      <c r="R93" s="72">
        <v>1</v>
      </c>
      <c r="S93" s="72"/>
      <c r="T93" s="72"/>
      <c r="U93" s="72"/>
      <c r="V93" s="73"/>
      <c r="W93" s="73"/>
      <c r="X93" s="78">
        <v>0.99</v>
      </c>
      <c r="Y93" s="78">
        <v>0</v>
      </c>
      <c r="Z93" s="78">
        <v>0</v>
      </c>
      <c r="AA93" s="78">
        <v>0</v>
      </c>
      <c r="AB93" s="78">
        <v>0.5</v>
      </c>
      <c r="AC93" s="78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1.49</v>
      </c>
      <c r="AI93" s="74" t="s">
        <v>82</v>
      </c>
    </row>
    <row r="94" spans="1:35" s="47" customFormat="1" ht="15">
      <c r="A94" s="46">
        <v>84</v>
      </c>
      <c r="B94" s="47" t="s">
        <v>535</v>
      </c>
      <c r="C94" s="47" t="s">
        <v>536</v>
      </c>
      <c r="D94" s="47" t="s">
        <v>108</v>
      </c>
      <c r="E94" s="47" t="s">
        <v>37</v>
      </c>
      <c r="F94" s="47" t="s">
        <v>76</v>
      </c>
      <c r="G94" s="47" t="s">
        <v>15</v>
      </c>
      <c r="H94" s="47" t="s">
        <v>12</v>
      </c>
      <c r="I94" s="47" t="s">
        <v>13</v>
      </c>
      <c r="J94" s="114">
        <v>42577</v>
      </c>
      <c r="K94" s="115">
        <v>7.89</v>
      </c>
      <c r="L94" s="116"/>
      <c r="M94" s="116"/>
      <c r="N94" s="116"/>
      <c r="O94" s="116"/>
      <c r="P94" s="115"/>
      <c r="Q94" s="115"/>
      <c r="R94" s="115"/>
      <c r="S94" s="115"/>
      <c r="T94" s="115"/>
      <c r="U94" s="115"/>
      <c r="V94" s="116"/>
      <c r="W94" s="116"/>
      <c r="X94" s="63">
        <v>1.45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1.45</v>
      </c>
      <c r="AI94" s="47" t="s">
        <v>82</v>
      </c>
    </row>
    <row r="95" spans="1:35" s="47" customFormat="1" ht="15">
      <c r="A95" s="106">
        <v>85</v>
      </c>
      <c r="B95" s="117" t="s">
        <v>676</v>
      </c>
      <c r="C95" s="117" t="s">
        <v>668</v>
      </c>
      <c r="D95" s="47" t="s">
        <v>122</v>
      </c>
      <c r="E95" s="47" t="s">
        <v>37</v>
      </c>
      <c r="F95" s="47" t="s">
        <v>76</v>
      </c>
      <c r="G95" s="47" t="s">
        <v>15</v>
      </c>
      <c r="H95" s="47" t="s">
        <v>12</v>
      </c>
      <c r="I95" s="47" t="s">
        <v>13</v>
      </c>
      <c r="J95" s="114">
        <v>42681</v>
      </c>
      <c r="K95" s="115">
        <v>7.6</v>
      </c>
      <c r="L95" s="116"/>
      <c r="M95" s="116"/>
      <c r="N95" s="116"/>
      <c r="O95" s="116"/>
      <c r="P95" s="115"/>
      <c r="Q95" s="115"/>
      <c r="R95" s="115"/>
      <c r="S95" s="115"/>
      <c r="T95" s="115"/>
      <c r="U95" s="115"/>
      <c r="V95" s="116"/>
      <c r="W95" s="116"/>
      <c r="X95" s="63">
        <v>1.3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1.3</v>
      </c>
      <c r="AI95" s="47" t="s">
        <v>82</v>
      </c>
    </row>
    <row r="96" spans="1:35" s="47" customFormat="1" ht="15">
      <c r="A96" s="46">
        <v>86</v>
      </c>
      <c r="B96" s="117" t="s">
        <v>451</v>
      </c>
      <c r="C96" s="117" t="s">
        <v>182</v>
      </c>
      <c r="D96" s="47" t="s">
        <v>777</v>
      </c>
      <c r="E96" s="47" t="s">
        <v>37</v>
      </c>
      <c r="F96" s="47" t="s">
        <v>76</v>
      </c>
      <c r="G96" s="47" t="s">
        <v>15</v>
      </c>
      <c r="H96" s="47" t="s">
        <v>12</v>
      </c>
      <c r="I96" s="47" t="s">
        <v>13</v>
      </c>
      <c r="J96" s="114">
        <v>43188</v>
      </c>
      <c r="K96" s="126">
        <v>7.58</v>
      </c>
      <c r="L96" s="116"/>
      <c r="M96" s="116"/>
      <c r="N96" s="116"/>
      <c r="O96" s="116"/>
      <c r="P96" s="115"/>
      <c r="Q96" s="115"/>
      <c r="R96" s="115"/>
      <c r="S96" s="115"/>
      <c r="T96" s="115"/>
      <c r="U96" s="115"/>
      <c r="V96" s="116"/>
      <c r="W96" s="116"/>
      <c r="X96" s="63">
        <v>1.29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1.29</v>
      </c>
      <c r="AI96" s="47" t="s">
        <v>82</v>
      </c>
    </row>
    <row r="97" spans="1:35" s="41" customFormat="1" ht="15">
      <c r="A97" s="46">
        <v>87</v>
      </c>
      <c r="B97" s="65" t="s">
        <v>690</v>
      </c>
      <c r="C97" s="65" t="s">
        <v>120</v>
      </c>
      <c r="D97" s="41" t="s">
        <v>158</v>
      </c>
      <c r="E97" s="41" t="s">
        <v>37</v>
      </c>
      <c r="F97" s="41" t="s">
        <v>76</v>
      </c>
      <c r="G97" s="41" t="s">
        <v>15</v>
      </c>
      <c r="H97" s="41" t="s">
        <v>12</v>
      </c>
      <c r="I97" s="41" t="s">
        <v>13</v>
      </c>
      <c r="J97" s="66">
        <v>42705</v>
      </c>
      <c r="K97" s="69">
        <v>7.54</v>
      </c>
      <c r="L97" s="68"/>
      <c r="M97" s="68"/>
      <c r="N97" s="68"/>
      <c r="O97" s="68"/>
      <c r="P97" s="69"/>
      <c r="Q97" s="69"/>
      <c r="R97" s="69"/>
      <c r="S97" s="69"/>
      <c r="T97" s="69"/>
      <c r="U97" s="69"/>
      <c r="V97" s="68"/>
      <c r="W97" s="68"/>
      <c r="X97" s="54">
        <v>1.27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1.27</v>
      </c>
      <c r="AI97" s="41" t="s">
        <v>82</v>
      </c>
    </row>
    <row r="98" spans="1:35" s="105" customFormat="1" ht="15">
      <c r="A98" s="46">
        <v>88</v>
      </c>
      <c r="B98" s="105" t="s">
        <v>569</v>
      </c>
      <c r="C98" s="105" t="s">
        <v>99</v>
      </c>
      <c r="D98" s="105" t="s">
        <v>189</v>
      </c>
      <c r="E98" s="105" t="s">
        <v>37</v>
      </c>
      <c r="F98" s="105" t="s">
        <v>76</v>
      </c>
      <c r="G98" s="105" t="s">
        <v>15</v>
      </c>
      <c r="H98" s="105" t="s">
        <v>12</v>
      </c>
      <c r="I98" s="105" t="s">
        <v>13</v>
      </c>
      <c r="J98" s="109">
        <v>42114</v>
      </c>
      <c r="K98" s="111">
        <v>7.51</v>
      </c>
      <c r="L98" s="110"/>
      <c r="M98" s="110"/>
      <c r="N98" s="110"/>
      <c r="O98" s="110"/>
      <c r="P98" s="111"/>
      <c r="Q98" s="111"/>
      <c r="R98" s="111"/>
      <c r="S98" s="111"/>
      <c r="T98" s="111"/>
      <c r="U98" s="111"/>
      <c r="V98" s="110"/>
      <c r="W98" s="110"/>
      <c r="X98" s="103">
        <v>1.26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1.26</v>
      </c>
      <c r="AI98" s="105" t="s">
        <v>82</v>
      </c>
    </row>
    <row r="99" spans="1:35" s="105" customFormat="1" ht="15">
      <c r="A99" s="56">
        <v>89</v>
      </c>
      <c r="B99" s="105" t="s">
        <v>502</v>
      </c>
      <c r="C99" s="105" t="s">
        <v>96</v>
      </c>
      <c r="D99" s="105" t="s">
        <v>112</v>
      </c>
      <c r="E99" s="105" t="s">
        <v>37</v>
      </c>
      <c r="F99" s="105" t="s">
        <v>76</v>
      </c>
      <c r="G99" s="105" t="s">
        <v>15</v>
      </c>
      <c r="H99" s="105" t="s">
        <v>12</v>
      </c>
      <c r="I99" s="105" t="s">
        <v>13</v>
      </c>
      <c r="J99" s="109">
        <v>38792</v>
      </c>
      <c r="K99" s="111">
        <v>7.44</v>
      </c>
      <c r="L99" s="110"/>
      <c r="M99" s="110"/>
      <c r="N99" s="110"/>
      <c r="O99" s="110"/>
      <c r="P99" s="111"/>
      <c r="Q99" s="111"/>
      <c r="R99" s="111"/>
      <c r="S99" s="111"/>
      <c r="T99" s="111"/>
      <c r="U99" s="111"/>
      <c r="V99" s="110"/>
      <c r="W99" s="110"/>
      <c r="X99" s="103">
        <v>1.22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1.22</v>
      </c>
      <c r="AI99" s="105" t="s">
        <v>82</v>
      </c>
    </row>
    <row r="100" spans="1:35" s="74" customFormat="1" ht="15">
      <c r="A100" s="46">
        <v>90</v>
      </c>
      <c r="B100" s="94" t="s">
        <v>342</v>
      </c>
      <c r="C100" s="94" t="s">
        <v>96</v>
      </c>
      <c r="D100" s="74" t="s">
        <v>108</v>
      </c>
      <c r="E100" s="74" t="s">
        <v>37</v>
      </c>
      <c r="F100" s="74" t="s">
        <v>76</v>
      </c>
      <c r="G100" s="74" t="s">
        <v>15</v>
      </c>
      <c r="H100" s="74" t="s">
        <v>12</v>
      </c>
      <c r="I100" s="74" t="s">
        <v>13</v>
      </c>
      <c r="J100" s="95">
        <v>42577</v>
      </c>
      <c r="K100" s="77">
        <v>7.41</v>
      </c>
      <c r="L100" s="76"/>
      <c r="M100" s="76"/>
      <c r="N100" s="76"/>
      <c r="O100" s="76"/>
      <c r="P100" s="77"/>
      <c r="Q100" s="77"/>
      <c r="R100" s="77"/>
      <c r="S100" s="77"/>
      <c r="T100" s="77"/>
      <c r="U100" s="77"/>
      <c r="V100" s="76"/>
      <c r="W100" s="76"/>
      <c r="X100" s="78">
        <v>1.21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1.21</v>
      </c>
      <c r="AI100" s="74" t="s">
        <v>82</v>
      </c>
    </row>
    <row r="101" spans="1:35" s="47" customFormat="1" ht="15">
      <c r="A101" s="75">
        <v>91</v>
      </c>
      <c r="B101" s="117" t="s">
        <v>601</v>
      </c>
      <c r="C101" s="117" t="s">
        <v>160</v>
      </c>
      <c r="D101" s="47" t="s">
        <v>158</v>
      </c>
      <c r="E101" s="47" t="s">
        <v>37</v>
      </c>
      <c r="F101" s="47" t="s">
        <v>76</v>
      </c>
      <c r="G101" s="47" t="s">
        <v>15</v>
      </c>
      <c r="H101" s="47" t="s">
        <v>12</v>
      </c>
      <c r="I101" s="47" t="s">
        <v>13</v>
      </c>
      <c r="J101" s="114">
        <v>41100</v>
      </c>
      <c r="K101" s="126">
        <v>7.38</v>
      </c>
      <c r="L101" s="116"/>
      <c r="M101" s="116"/>
      <c r="N101" s="116"/>
      <c r="O101" s="116"/>
      <c r="P101" s="115"/>
      <c r="Q101" s="115"/>
      <c r="R101" s="115"/>
      <c r="S101" s="115"/>
      <c r="T101" s="115"/>
      <c r="U101" s="115"/>
      <c r="V101" s="116"/>
      <c r="W101" s="116"/>
      <c r="X101" s="63">
        <v>1.19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1.19</v>
      </c>
      <c r="AI101" s="47" t="s">
        <v>82</v>
      </c>
    </row>
    <row r="102" spans="1:35" s="47" customFormat="1" ht="15">
      <c r="A102" s="46">
        <v>92</v>
      </c>
      <c r="B102" s="58" t="s">
        <v>507</v>
      </c>
      <c r="C102" s="58" t="s">
        <v>143</v>
      </c>
      <c r="D102" s="58" t="s">
        <v>112</v>
      </c>
      <c r="E102" s="58" t="s">
        <v>37</v>
      </c>
      <c r="F102" s="58" t="s">
        <v>76</v>
      </c>
      <c r="G102" s="58" t="s">
        <v>15</v>
      </c>
      <c r="H102" s="58" t="s">
        <v>12</v>
      </c>
      <c r="I102" s="58" t="s">
        <v>13</v>
      </c>
      <c r="J102" s="59">
        <v>40879</v>
      </c>
      <c r="K102" s="62">
        <v>7.31</v>
      </c>
      <c r="L102" s="61"/>
      <c r="M102" s="61"/>
      <c r="N102" s="61"/>
      <c r="O102" s="61"/>
      <c r="P102" s="62"/>
      <c r="Q102" s="62"/>
      <c r="R102" s="62"/>
      <c r="S102" s="62"/>
      <c r="T102" s="62"/>
      <c r="U102" s="62"/>
      <c r="V102" s="61"/>
      <c r="W102" s="61"/>
      <c r="X102" s="63">
        <v>1.16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1.16</v>
      </c>
      <c r="AI102" s="47" t="s">
        <v>82</v>
      </c>
    </row>
    <row r="103" spans="1:35" s="41" customFormat="1" ht="15">
      <c r="A103" s="106">
        <v>93</v>
      </c>
      <c r="B103" s="49" t="s">
        <v>485</v>
      </c>
      <c r="C103" s="49" t="s">
        <v>174</v>
      </c>
      <c r="D103" s="49" t="s">
        <v>189</v>
      </c>
      <c r="E103" s="49" t="s">
        <v>37</v>
      </c>
      <c r="F103" s="49" t="s">
        <v>76</v>
      </c>
      <c r="G103" s="49" t="s">
        <v>15</v>
      </c>
      <c r="H103" s="49" t="s">
        <v>12</v>
      </c>
      <c r="I103" s="49" t="s">
        <v>13</v>
      </c>
      <c r="J103" s="50">
        <v>38545</v>
      </c>
      <c r="K103" s="51">
        <v>6.31</v>
      </c>
      <c r="L103" s="52"/>
      <c r="M103" s="52"/>
      <c r="N103" s="52"/>
      <c r="O103" s="52"/>
      <c r="P103" s="53">
        <v>0</v>
      </c>
      <c r="Q103" s="53">
        <v>10</v>
      </c>
      <c r="R103" s="53">
        <v>13</v>
      </c>
      <c r="S103" s="53"/>
      <c r="T103" s="53"/>
      <c r="U103" s="53"/>
      <c r="V103" s="52"/>
      <c r="W103" s="52"/>
      <c r="X103" s="54">
        <v>0.66</v>
      </c>
      <c r="Y103" s="54">
        <v>0</v>
      </c>
      <c r="Z103" s="54">
        <v>0</v>
      </c>
      <c r="AA103" s="54">
        <v>0</v>
      </c>
      <c r="AB103" s="54">
        <v>0.5</v>
      </c>
      <c r="AC103" s="54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1.16</v>
      </c>
      <c r="AI103" s="41" t="s">
        <v>82</v>
      </c>
    </row>
    <row r="104" spans="1:35" s="74" customFormat="1" ht="15">
      <c r="A104" s="46">
        <v>94</v>
      </c>
      <c r="B104" s="74" t="s">
        <v>572</v>
      </c>
      <c r="C104" s="74" t="s">
        <v>190</v>
      </c>
      <c r="D104" s="74" t="s">
        <v>775</v>
      </c>
      <c r="E104" s="74" t="s">
        <v>37</v>
      </c>
      <c r="F104" s="74" t="s">
        <v>76</v>
      </c>
      <c r="G104" s="74" t="s">
        <v>15</v>
      </c>
      <c r="H104" s="74" t="s">
        <v>12</v>
      </c>
      <c r="I104" s="74" t="s">
        <v>13</v>
      </c>
      <c r="J104" s="95">
        <v>42577</v>
      </c>
      <c r="K104" s="77">
        <v>7.25</v>
      </c>
      <c r="L104" s="76"/>
      <c r="M104" s="76"/>
      <c r="N104" s="76"/>
      <c r="O104" s="76"/>
      <c r="P104" s="77"/>
      <c r="Q104" s="77"/>
      <c r="R104" s="77"/>
      <c r="S104" s="77"/>
      <c r="T104" s="77"/>
      <c r="U104" s="77"/>
      <c r="V104" s="76"/>
      <c r="W104" s="76"/>
      <c r="X104" s="78">
        <v>1.13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1.13</v>
      </c>
      <c r="AI104" s="74" t="s">
        <v>82</v>
      </c>
    </row>
    <row r="105" spans="1:35" s="47" customFormat="1" ht="15">
      <c r="A105" s="46">
        <v>95</v>
      </c>
      <c r="B105" s="47" t="s">
        <v>750</v>
      </c>
      <c r="C105" s="47" t="s">
        <v>536</v>
      </c>
      <c r="D105" s="47" t="s">
        <v>767</v>
      </c>
      <c r="E105" s="47" t="s">
        <v>37</v>
      </c>
      <c r="F105" s="47" t="s">
        <v>76</v>
      </c>
      <c r="G105" s="47" t="s">
        <v>15</v>
      </c>
      <c r="H105" s="47" t="s">
        <v>12</v>
      </c>
      <c r="I105" s="47" t="s">
        <v>13</v>
      </c>
      <c r="J105" s="114">
        <v>41094</v>
      </c>
      <c r="K105" s="115">
        <v>7.02</v>
      </c>
      <c r="L105" s="116"/>
      <c r="M105" s="116"/>
      <c r="N105" s="116"/>
      <c r="O105" s="116"/>
      <c r="P105" s="115"/>
      <c r="Q105" s="115"/>
      <c r="R105" s="115"/>
      <c r="S105" s="115"/>
      <c r="T105" s="115"/>
      <c r="U105" s="115"/>
      <c r="V105" s="116"/>
      <c r="W105" s="116"/>
      <c r="X105" s="63">
        <v>1.01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1.01</v>
      </c>
      <c r="AI105" s="47" t="s">
        <v>82</v>
      </c>
    </row>
    <row r="106" spans="1:35" s="47" customFormat="1" ht="15">
      <c r="A106" s="46">
        <v>96</v>
      </c>
      <c r="B106" s="47" t="s">
        <v>531</v>
      </c>
      <c r="C106" s="47" t="s">
        <v>93</v>
      </c>
      <c r="D106" s="47" t="s">
        <v>112</v>
      </c>
      <c r="E106" s="47" t="s">
        <v>37</v>
      </c>
      <c r="F106" s="47" t="s">
        <v>76</v>
      </c>
      <c r="G106" s="47" t="s">
        <v>15</v>
      </c>
      <c r="H106" s="47" t="s">
        <v>12</v>
      </c>
      <c r="I106" s="47" t="s">
        <v>13</v>
      </c>
      <c r="J106" s="114">
        <v>38375</v>
      </c>
      <c r="K106" s="115">
        <v>6.97</v>
      </c>
      <c r="L106" s="116"/>
      <c r="M106" s="116"/>
      <c r="N106" s="116"/>
      <c r="O106" s="116"/>
      <c r="P106" s="115"/>
      <c r="Q106" s="115"/>
      <c r="R106" s="115"/>
      <c r="S106" s="115"/>
      <c r="T106" s="115"/>
      <c r="U106" s="115"/>
      <c r="V106" s="116"/>
      <c r="W106" s="116"/>
      <c r="X106" s="63">
        <v>0.99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0.99</v>
      </c>
      <c r="AI106" s="47" t="s">
        <v>82</v>
      </c>
    </row>
    <row r="107" spans="1:35" s="41" customFormat="1" ht="15">
      <c r="A107" s="56">
        <v>97</v>
      </c>
      <c r="B107" s="65" t="s">
        <v>634</v>
      </c>
      <c r="C107" s="65" t="s">
        <v>201</v>
      </c>
      <c r="D107" s="41" t="s">
        <v>97</v>
      </c>
      <c r="E107" s="41" t="s">
        <v>37</v>
      </c>
      <c r="F107" s="41" t="s">
        <v>76</v>
      </c>
      <c r="G107" s="41" t="s">
        <v>15</v>
      </c>
      <c r="H107" s="41" t="s">
        <v>12</v>
      </c>
      <c r="I107" s="41" t="s">
        <v>13</v>
      </c>
      <c r="J107" s="66">
        <v>40908</v>
      </c>
      <c r="K107" s="67">
        <v>5.95</v>
      </c>
      <c r="L107" s="68"/>
      <c r="M107" s="68"/>
      <c r="N107" s="68"/>
      <c r="O107" s="68"/>
      <c r="P107" s="69">
        <v>0</v>
      </c>
      <c r="Q107" s="69">
        <v>8</v>
      </c>
      <c r="R107" s="69">
        <v>0</v>
      </c>
      <c r="S107" s="69"/>
      <c r="T107" s="69"/>
      <c r="U107" s="69"/>
      <c r="V107" s="68"/>
      <c r="W107" s="68"/>
      <c r="X107" s="54">
        <v>0.48</v>
      </c>
      <c r="Y107" s="54">
        <v>0</v>
      </c>
      <c r="Z107" s="54">
        <v>0</v>
      </c>
      <c r="AA107" s="54">
        <v>0</v>
      </c>
      <c r="AB107" s="54">
        <v>0.5</v>
      </c>
      <c r="AC107" s="54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0.98</v>
      </c>
      <c r="AI107" s="41" t="s">
        <v>82</v>
      </c>
    </row>
    <row r="108" spans="1:35" s="74" customFormat="1" ht="15">
      <c r="A108" s="46">
        <v>98</v>
      </c>
      <c r="B108" s="94" t="s">
        <v>594</v>
      </c>
      <c r="C108" s="94" t="s">
        <v>595</v>
      </c>
      <c r="D108" s="74" t="s">
        <v>125</v>
      </c>
      <c r="E108" s="74" t="s">
        <v>37</v>
      </c>
      <c r="F108" s="74" t="s">
        <v>76</v>
      </c>
      <c r="G108" s="74" t="s">
        <v>15</v>
      </c>
      <c r="H108" s="74" t="s">
        <v>12</v>
      </c>
      <c r="I108" s="74" t="s">
        <v>13</v>
      </c>
      <c r="J108" s="95">
        <v>42933</v>
      </c>
      <c r="K108" s="107">
        <v>6.92</v>
      </c>
      <c r="L108" s="76"/>
      <c r="M108" s="76"/>
      <c r="N108" s="76"/>
      <c r="O108" s="76"/>
      <c r="P108" s="77"/>
      <c r="Q108" s="77"/>
      <c r="R108" s="77"/>
      <c r="S108" s="77"/>
      <c r="T108" s="77"/>
      <c r="U108" s="77"/>
      <c r="V108" s="76"/>
      <c r="W108" s="76"/>
      <c r="X108" s="78">
        <v>0.96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0.96</v>
      </c>
      <c r="AI108" s="74" t="s">
        <v>82</v>
      </c>
    </row>
    <row r="109" spans="1:35" s="47" customFormat="1" ht="15">
      <c r="A109" s="75">
        <v>99</v>
      </c>
      <c r="B109" s="117" t="s">
        <v>414</v>
      </c>
      <c r="C109" s="117" t="s">
        <v>190</v>
      </c>
      <c r="D109" s="47" t="s">
        <v>117</v>
      </c>
      <c r="E109" s="47" t="s">
        <v>37</v>
      </c>
      <c r="F109" s="47" t="s">
        <v>76</v>
      </c>
      <c r="G109" s="47" t="s">
        <v>15</v>
      </c>
      <c r="H109" s="47" t="s">
        <v>12</v>
      </c>
      <c r="I109" s="47" t="s">
        <v>13</v>
      </c>
      <c r="J109" s="114">
        <v>39044</v>
      </c>
      <c r="K109" s="126">
        <v>6.87</v>
      </c>
      <c r="L109" s="116"/>
      <c r="M109" s="116"/>
      <c r="N109" s="116"/>
      <c r="O109" s="116"/>
      <c r="P109" s="115">
        <v>0</v>
      </c>
      <c r="Q109" s="115">
        <v>5</v>
      </c>
      <c r="R109" s="115">
        <v>0</v>
      </c>
      <c r="S109" s="115"/>
      <c r="T109" s="115"/>
      <c r="U109" s="115"/>
      <c r="V109" s="116" t="s">
        <v>12</v>
      </c>
      <c r="W109" s="116"/>
      <c r="X109" s="63">
        <v>0.94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0.94</v>
      </c>
      <c r="AI109" s="47" t="s">
        <v>82</v>
      </c>
    </row>
    <row r="110" spans="1:35" s="41" customFormat="1" ht="15">
      <c r="A110" s="46">
        <v>100</v>
      </c>
      <c r="B110" s="65" t="s">
        <v>525</v>
      </c>
      <c r="C110" s="65" t="s">
        <v>526</v>
      </c>
      <c r="D110" s="41" t="s">
        <v>122</v>
      </c>
      <c r="E110" s="41" t="s">
        <v>37</v>
      </c>
      <c r="F110" s="41" t="s">
        <v>76</v>
      </c>
      <c r="G110" s="41" t="s">
        <v>15</v>
      </c>
      <c r="H110" s="41" t="s">
        <v>12</v>
      </c>
      <c r="I110" s="41" t="s">
        <v>13</v>
      </c>
      <c r="J110" s="66">
        <v>42114</v>
      </c>
      <c r="K110" s="67">
        <v>6.8</v>
      </c>
      <c r="L110" s="68"/>
      <c r="M110" s="68"/>
      <c r="N110" s="68"/>
      <c r="O110" s="68"/>
      <c r="P110" s="69"/>
      <c r="Q110" s="69"/>
      <c r="R110" s="69"/>
      <c r="S110" s="69"/>
      <c r="T110" s="69"/>
      <c r="U110" s="69"/>
      <c r="V110" s="68" t="s">
        <v>12</v>
      </c>
      <c r="W110" s="68"/>
      <c r="X110" s="54">
        <v>0.9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0.9</v>
      </c>
      <c r="AI110" s="41" t="s">
        <v>82</v>
      </c>
    </row>
    <row r="111" spans="1:35" s="74" customFormat="1" ht="15">
      <c r="A111" s="106">
        <v>101</v>
      </c>
      <c r="B111" s="94" t="s">
        <v>718</v>
      </c>
      <c r="C111" s="94" t="s">
        <v>329</v>
      </c>
      <c r="D111" s="74" t="s">
        <v>158</v>
      </c>
      <c r="E111" s="74" t="s">
        <v>37</v>
      </c>
      <c r="F111" s="74" t="s">
        <v>76</v>
      </c>
      <c r="G111" s="74" t="s">
        <v>15</v>
      </c>
      <c r="H111" s="74" t="s">
        <v>12</v>
      </c>
      <c r="I111" s="74" t="s">
        <v>13</v>
      </c>
      <c r="J111" s="95">
        <v>43188</v>
      </c>
      <c r="K111" s="77">
        <v>6.73</v>
      </c>
      <c r="L111" s="76"/>
      <c r="M111" s="76"/>
      <c r="N111" s="76"/>
      <c r="O111" s="76"/>
      <c r="P111" s="77"/>
      <c r="Q111" s="77"/>
      <c r="R111" s="77"/>
      <c r="S111" s="77"/>
      <c r="T111" s="77"/>
      <c r="U111" s="77"/>
      <c r="V111" s="76"/>
      <c r="W111" s="76"/>
      <c r="X111" s="78">
        <v>0.87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79">
        <v>0</v>
      </c>
      <c r="AE111" s="79">
        <v>0</v>
      </c>
      <c r="AF111" s="79">
        <v>0</v>
      </c>
      <c r="AG111" s="79">
        <v>0</v>
      </c>
      <c r="AH111" s="79">
        <v>0.87</v>
      </c>
      <c r="AI111" s="74" t="s">
        <v>82</v>
      </c>
    </row>
    <row r="112" spans="1:35" s="47" customFormat="1" ht="15">
      <c r="A112" s="46">
        <v>102</v>
      </c>
      <c r="B112" s="117" t="s">
        <v>558</v>
      </c>
      <c r="C112" s="117" t="s">
        <v>143</v>
      </c>
      <c r="D112" s="47" t="s">
        <v>125</v>
      </c>
      <c r="E112" s="47" t="s">
        <v>37</v>
      </c>
      <c r="F112" s="47" t="s">
        <v>76</v>
      </c>
      <c r="G112" s="47" t="s">
        <v>15</v>
      </c>
      <c r="H112" s="47" t="s">
        <v>12</v>
      </c>
      <c r="I112" s="47" t="s">
        <v>13</v>
      </c>
      <c r="J112" s="114">
        <v>39045</v>
      </c>
      <c r="K112" s="126">
        <v>6.18</v>
      </c>
      <c r="L112" s="116"/>
      <c r="M112" s="116"/>
      <c r="N112" s="116"/>
      <c r="O112" s="116"/>
      <c r="P112" s="115"/>
      <c r="Q112" s="115"/>
      <c r="R112" s="115"/>
      <c r="S112" s="115"/>
      <c r="T112" s="115"/>
      <c r="U112" s="115"/>
      <c r="V112" s="116"/>
      <c r="W112" s="116"/>
      <c r="X112" s="63">
        <v>0.59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0.59</v>
      </c>
      <c r="AI112" s="47" t="s">
        <v>82</v>
      </c>
    </row>
    <row r="113" spans="1:35" s="41" customFormat="1" ht="15">
      <c r="A113" s="46">
        <v>103</v>
      </c>
      <c r="B113" s="65" t="s">
        <v>596</v>
      </c>
      <c r="C113" s="65" t="s">
        <v>184</v>
      </c>
      <c r="D113" s="41" t="s">
        <v>427</v>
      </c>
      <c r="E113" s="41" t="s">
        <v>37</v>
      </c>
      <c r="F113" s="41" t="s">
        <v>76</v>
      </c>
      <c r="G113" s="41" t="s">
        <v>15</v>
      </c>
      <c r="H113" s="41" t="s">
        <v>12</v>
      </c>
      <c r="I113" s="41" t="s">
        <v>13</v>
      </c>
      <c r="J113" s="66">
        <v>42863</v>
      </c>
      <c r="K113" s="67">
        <v>5</v>
      </c>
      <c r="L113" s="68"/>
      <c r="M113" s="68"/>
      <c r="N113" s="68"/>
      <c r="O113" s="68"/>
      <c r="P113" s="69"/>
      <c r="Q113" s="69"/>
      <c r="R113" s="69"/>
      <c r="S113" s="69"/>
      <c r="T113" s="69"/>
      <c r="U113" s="69"/>
      <c r="V113" s="68"/>
      <c r="W113" s="68"/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41" t="s">
        <v>82</v>
      </c>
    </row>
    <row r="114" spans="1:35" s="137" customFormat="1" ht="15.75" thickBot="1">
      <c r="A114" s="46">
        <v>104</v>
      </c>
      <c r="B114" s="136" t="s">
        <v>587</v>
      </c>
      <c r="C114" s="136" t="s">
        <v>190</v>
      </c>
      <c r="D114" s="137" t="s">
        <v>108</v>
      </c>
      <c r="E114" s="137" t="s">
        <v>37</v>
      </c>
      <c r="F114" s="137" t="s">
        <v>76</v>
      </c>
      <c r="G114" s="137" t="s">
        <v>15</v>
      </c>
      <c r="H114" s="137" t="s">
        <v>12</v>
      </c>
      <c r="I114" s="137" t="s">
        <v>13</v>
      </c>
      <c r="J114" s="138">
        <v>40492</v>
      </c>
      <c r="K114" s="226">
        <v>5</v>
      </c>
      <c r="L114" s="140"/>
      <c r="M114" s="140"/>
      <c r="N114" s="140"/>
      <c r="O114" s="140"/>
      <c r="P114" s="139"/>
      <c r="Q114" s="139"/>
      <c r="R114" s="139"/>
      <c r="S114" s="139"/>
      <c r="T114" s="139"/>
      <c r="U114" s="139"/>
      <c r="V114" s="140"/>
      <c r="W114" s="140"/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5">
        <v>0</v>
      </c>
      <c r="AE114" s="55">
        <v>0</v>
      </c>
      <c r="AF114" s="55">
        <v>0</v>
      </c>
      <c r="AG114" s="55">
        <v>0</v>
      </c>
      <c r="AH114" s="141">
        <v>0</v>
      </c>
      <c r="AI114" s="137" t="s">
        <v>82</v>
      </c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>
        <f>IF(ISBLANK(#REF!),"",IF(ISNUMBER(A1473),A1473+1,1))</f>
        <v>1</v>
      </c>
      <c r="X1474" s="87">
        <f>IF(ISBLANK(#REF!),"",IF(K1474&gt;5,0.5*(K1474-5),0))</f>
        <v>0</v>
      </c>
      <c r="Y1474" s="87">
        <f>IF(ISBLANK(#REF!),"",IF(L1474="ΝΑΙ",6,(IF(M1474="ΝΑΙ",3,0))))</f>
        <v>0</v>
      </c>
      <c r="Z1474" s="87">
        <f>IF(ISBLANK(#REF!),"",IF(N1474="ΝΑΙ",4,(IF(O1474="ΝΑΙ",2,0))))</f>
        <v>0</v>
      </c>
      <c r="AA1474" s="87"/>
      <c r="AB1474" s="88">
        <f>IF(ISBLANK(#REF!),"",MIN(3,0.5*INT((P1474*12+Q1474+ROUND(R1474/30,0))/6)))</f>
        <v>0</v>
      </c>
      <c r="AC1474" s="87">
        <f>IF(ISBLANK(#REF!),"",0.2*(S1474*12+T1474+ROUND(U1474/30,0)))</f>
        <v>0</v>
      </c>
      <c r="AD1474" s="89" t="e">
        <f>IF(ISBLANK(#REF!),"",IF(#REF!&gt;=80%,4,IF(AND(#REF!&gt;=67%,#REF!&lt;80%),3,0)))</f>
        <v>#REF!</v>
      </c>
      <c r="AE1474" s="89" t="e">
        <f>IF(ISBLANK(#REF!),"",IF(_xlfn.COUNTIFS(#REF!,"&gt;=67%")=1,2,IF(_xlfn.COUNTIFS(#REF!,"&gt;=67%")=2,5,IF(_xlfn.COUNTIFS(#REF!,"&gt;=67%")=3,10,0))))</f>
        <v>#REF!</v>
      </c>
      <c r="AF1474" s="90" t="e">
        <f>IF(ISBLANK(#REF!),"",IF(#REF!="ΠΟΛΥΤΕΚΝΟΣ",2,IF(#REF!="ΤΡΙΤΕΚΝΟΣ",1,0)))</f>
        <v>#REF!</v>
      </c>
      <c r="AG1474" s="89">
        <f>IF(ISBLANK(#REF!),"",IF(V1474&gt;=80%,4,IF(AND(V1474&gt;=67%,V1474&lt;80%),3,0)))</f>
        <v>0</v>
      </c>
      <c r="AH1474" s="38" t="e">
        <f>IF(ISBLANK(#REF!),"",SUM(X1474:AF1474))</f>
        <v>#REF!</v>
      </c>
    </row>
    <row r="1475" spans="1:34" ht="15">
      <c r="A1475" s="86">
        <f>IF(ISBLANK(#REF!),"",IF(ISNUMBER(A1474),A1474+1,1))</f>
        <v>2</v>
      </c>
      <c r="X1475" s="87">
        <f>IF(ISBLANK(#REF!),"",IF(K1475&gt;5,0.5*(K1475-5),0))</f>
        <v>0</v>
      </c>
      <c r="Y1475" s="87">
        <f>IF(ISBLANK(#REF!),"",IF(L1475="ΝΑΙ",6,(IF(M1475="ΝΑΙ",3,0))))</f>
        <v>0</v>
      </c>
      <c r="Z1475" s="87">
        <f>IF(ISBLANK(#REF!),"",IF(N1475="ΝΑΙ",4,(IF(O1475="ΝΑΙ",2,0))))</f>
        <v>0</v>
      </c>
      <c r="AA1475" s="87"/>
      <c r="AB1475" s="88">
        <f>IF(ISBLANK(#REF!),"",MIN(3,0.5*INT((P1475*12+Q1475+ROUND(R1475/30,0))/6)))</f>
        <v>0</v>
      </c>
      <c r="AC1475" s="87">
        <f>IF(ISBLANK(#REF!),"",0.2*(S1475*12+T1475+ROUND(U1475/30,0)))</f>
        <v>0</v>
      </c>
      <c r="AD1475" s="89" t="e">
        <f>IF(ISBLANK(#REF!),"",IF(#REF!&gt;=80%,4,IF(AND(#REF!&gt;=67%,#REF!&lt;80%),3,0)))</f>
        <v>#REF!</v>
      </c>
      <c r="AE1475" s="89" t="e">
        <f>IF(ISBLANK(#REF!),"",IF(_xlfn.COUNTIFS(#REF!,"&gt;=67%")=1,2,IF(_xlfn.COUNTIFS(#REF!,"&gt;=67%")=2,5,IF(_xlfn.COUNTIFS(#REF!,"&gt;=67%")=3,10,0))))</f>
        <v>#REF!</v>
      </c>
      <c r="AF1475" s="90" t="e">
        <f>IF(ISBLANK(#REF!),"",IF(#REF!="ΠΟΛΥΤΕΚΝΟΣ",2,IF(#REF!="ΤΡΙΤΕΚΝΟΣ",1,0)))</f>
        <v>#REF!</v>
      </c>
      <c r="AG1475" s="89">
        <f>IF(ISBLANK(#REF!),"",IF(V1475&gt;=80%,4,IF(AND(V1475&gt;=67%,V1475&lt;80%),3,0)))</f>
        <v>0</v>
      </c>
      <c r="AH1475" s="38" t="e">
        <f>IF(ISBLANK(#REF!),"",SUM(X1475:AF1475))</f>
        <v>#REF!</v>
      </c>
    </row>
    <row r="1476" spans="1:34" ht="15">
      <c r="A1476" s="86">
        <f>IF(ISBLANK(#REF!),"",IF(ISNUMBER(A1475),A1475+1,1))</f>
        <v>3</v>
      </c>
      <c r="X1476" s="87">
        <f>IF(ISBLANK(#REF!),"",IF(K1476&gt;5,0.5*(K1476-5),0))</f>
        <v>0</v>
      </c>
      <c r="Y1476" s="87">
        <f>IF(ISBLANK(#REF!),"",IF(L1476="ΝΑΙ",6,(IF(M1476="ΝΑΙ",3,0))))</f>
        <v>0</v>
      </c>
      <c r="Z1476" s="87">
        <f>IF(ISBLANK(#REF!),"",IF(N1476="ΝΑΙ",4,(IF(O1476="ΝΑΙ",2,0))))</f>
        <v>0</v>
      </c>
      <c r="AA1476" s="87"/>
      <c r="AB1476" s="88">
        <f>IF(ISBLANK(#REF!),"",MIN(3,0.5*INT((P1476*12+Q1476+ROUND(R1476/30,0))/6)))</f>
        <v>0</v>
      </c>
      <c r="AC1476" s="87">
        <f>IF(ISBLANK(#REF!),"",0.2*(S1476*12+T1476+ROUND(U1476/30,0)))</f>
        <v>0</v>
      </c>
      <c r="AD1476" s="89" t="e">
        <f>IF(ISBLANK(#REF!),"",IF(#REF!&gt;=80%,4,IF(AND(#REF!&gt;=67%,#REF!&lt;80%),3,0)))</f>
        <v>#REF!</v>
      </c>
      <c r="AE1476" s="89" t="e">
        <f>IF(ISBLANK(#REF!),"",IF(_xlfn.COUNTIFS(#REF!,"&gt;=67%")=1,2,IF(_xlfn.COUNTIFS(#REF!,"&gt;=67%")=2,5,IF(_xlfn.COUNTIFS(#REF!,"&gt;=67%")=3,10,0))))</f>
        <v>#REF!</v>
      </c>
      <c r="AF1476" s="90" t="e">
        <f>IF(ISBLANK(#REF!),"",IF(#REF!="ΠΟΛΥΤΕΚΝΟΣ",2,IF(#REF!="ΤΡΙΤΕΚΝΟΣ",1,0)))</f>
        <v>#REF!</v>
      </c>
      <c r="AG1476" s="89">
        <f>IF(ISBLANK(#REF!),"",IF(V1476&gt;=80%,4,IF(AND(V1476&gt;=67%,V1476&lt;80%),3,0)))</f>
        <v>0</v>
      </c>
      <c r="AH1476" s="38" t="e">
        <f>IF(ISBLANK(#REF!),"",SUM(X1476:AF1476))</f>
        <v>#REF!</v>
      </c>
    </row>
    <row r="1477" spans="1:34" ht="15">
      <c r="A1477" s="86">
        <f>IF(ISBLANK(#REF!),"",IF(ISNUMBER(A1476),A1476+1,1))</f>
        <v>4</v>
      </c>
      <c r="X1477" s="87">
        <f>IF(ISBLANK(#REF!),"",IF(K1477&gt;5,0.5*(K1477-5),0))</f>
        <v>0</v>
      </c>
      <c r="Y1477" s="87">
        <f>IF(ISBLANK(#REF!),"",IF(L1477="ΝΑΙ",6,(IF(M1477="ΝΑΙ",3,0))))</f>
        <v>0</v>
      </c>
      <c r="Z1477" s="87">
        <f>IF(ISBLANK(#REF!),"",IF(N1477="ΝΑΙ",4,(IF(O1477="ΝΑΙ",2,0))))</f>
        <v>0</v>
      </c>
      <c r="AA1477" s="87"/>
      <c r="AB1477" s="88">
        <f>IF(ISBLANK(#REF!),"",MIN(3,0.5*INT((P1477*12+Q1477+ROUND(R1477/30,0))/6)))</f>
        <v>0</v>
      </c>
      <c r="AC1477" s="87">
        <f>IF(ISBLANK(#REF!),"",0.2*(S1477*12+T1477+ROUND(U1477/30,0)))</f>
        <v>0</v>
      </c>
      <c r="AD1477" s="89" t="e">
        <f>IF(ISBLANK(#REF!),"",IF(#REF!&gt;=80%,4,IF(AND(#REF!&gt;=67%,#REF!&lt;80%),3,0)))</f>
        <v>#REF!</v>
      </c>
      <c r="AE1477" s="89" t="e">
        <f>IF(ISBLANK(#REF!),"",IF(_xlfn.COUNTIFS(#REF!,"&gt;=67%")=1,2,IF(_xlfn.COUNTIFS(#REF!,"&gt;=67%")=2,5,IF(_xlfn.COUNTIFS(#REF!,"&gt;=67%")=3,10,0))))</f>
        <v>#REF!</v>
      </c>
      <c r="AF1477" s="90" t="e">
        <f>IF(ISBLANK(#REF!),"",IF(#REF!="ΠΟΛΥΤΕΚΝΟΣ",2,IF(#REF!="ΤΡΙΤΕΚΝΟΣ",1,0)))</f>
        <v>#REF!</v>
      </c>
      <c r="AG1477" s="89">
        <f>IF(ISBLANK(#REF!),"",IF(V1477&gt;=80%,4,IF(AND(V1477&gt;=67%,V1477&lt;80%),3,0)))</f>
        <v>0</v>
      </c>
      <c r="AH1477" s="38" t="e">
        <f>IF(ISBLANK(#REF!),"",SUM(X1477:AF1477))</f>
        <v>#REF!</v>
      </c>
    </row>
    <row r="1478" spans="1:34" ht="15">
      <c r="A1478" s="86">
        <f>IF(ISBLANK(#REF!),"",IF(ISNUMBER(A1477),A1477+1,1))</f>
        <v>5</v>
      </c>
      <c r="X1478" s="87">
        <f>IF(ISBLANK(#REF!),"",IF(K1478&gt;5,0.5*(K1478-5),0))</f>
        <v>0</v>
      </c>
      <c r="Y1478" s="87">
        <f>IF(ISBLANK(#REF!),"",IF(L1478="ΝΑΙ",6,(IF(M1478="ΝΑΙ",3,0))))</f>
        <v>0</v>
      </c>
      <c r="Z1478" s="87">
        <f>IF(ISBLANK(#REF!),"",IF(N1478="ΝΑΙ",4,(IF(O1478="ΝΑΙ",2,0))))</f>
        <v>0</v>
      </c>
      <c r="AA1478" s="87"/>
      <c r="AB1478" s="88">
        <f>IF(ISBLANK(#REF!),"",MIN(3,0.5*INT((P1478*12+Q1478+ROUND(R1478/30,0))/6)))</f>
        <v>0</v>
      </c>
      <c r="AC1478" s="87">
        <f>IF(ISBLANK(#REF!),"",0.2*(S1478*12+T1478+ROUND(U1478/30,0)))</f>
        <v>0</v>
      </c>
      <c r="AD1478" s="89" t="e">
        <f>IF(ISBLANK(#REF!),"",IF(#REF!&gt;=80%,4,IF(AND(#REF!&gt;=67%,#REF!&lt;80%),3,0)))</f>
        <v>#REF!</v>
      </c>
      <c r="AE1478" s="89" t="e">
        <f>IF(ISBLANK(#REF!),"",IF(_xlfn.COUNTIFS(#REF!,"&gt;=67%")=1,2,IF(_xlfn.COUNTIFS(#REF!,"&gt;=67%")=2,5,IF(_xlfn.COUNTIFS(#REF!,"&gt;=67%")=3,10,0))))</f>
        <v>#REF!</v>
      </c>
      <c r="AF1478" s="90" t="e">
        <f>IF(ISBLANK(#REF!),"",IF(#REF!="ΠΟΛΥΤΕΚΝΟΣ",2,IF(#REF!="ΤΡΙΤΕΚΝΟΣ",1,0)))</f>
        <v>#REF!</v>
      </c>
      <c r="AG1478" s="89">
        <f>IF(ISBLANK(#REF!),"",IF(V1478&gt;=80%,4,IF(AND(V1478&gt;=67%,V1478&lt;80%),3,0)))</f>
        <v>0</v>
      </c>
      <c r="AH1478" s="38" t="e">
        <f>IF(ISBLANK(#REF!),"",SUM(X1478:AF1478))</f>
        <v>#REF!</v>
      </c>
    </row>
    <row r="1479" spans="1:34" ht="15">
      <c r="A1479" s="86">
        <f>IF(ISBLANK(#REF!),"",IF(ISNUMBER(A1478),A1478+1,1))</f>
        <v>6</v>
      </c>
      <c r="X1479" s="87">
        <f>IF(ISBLANK(#REF!),"",IF(K1479&gt;5,0.5*(K1479-5),0))</f>
        <v>0</v>
      </c>
      <c r="Y1479" s="87">
        <f>IF(ISBLANK(#REF!),"",IF(L1479="ΝΑΙ",6,(IF(M1479="ΝΑΙ",3,0))))</f>
        <v>0</v>
      </c>
      <c r="Z1479" s="87">
        <f>IF(ISBLANK(#REF!),"",IF(N1479="ΝΑΙ",4,(IF(O1479="ΝΑΙ",2,0))))</f>
        <v>0</v>
      </c>
      <c r="AA1479" s="87"/>
      <c r="AB1479" s="88">
        <f>IF(ISBLANK(#REF!),"",MIN(3,0.5*INT((P1479*12+Q1479+ROUND(R1479/30,0))/6)))</f>
        <v>0</v>
      </c>
      <c r="AC1479" s="87">
        <f>IF(ISBLANK(#REF!),"",0.2*(S1479*12+T1479+ROUND(U1479/30,0)))</f>
        <v>0</v>
      </c>
      <c r="AD1479" s="89" t="e">
        <f>IF(ISBLANK(#REF!),"",IF(#REF!&gt;=80%,4,IF(AND(#REF!&gt;=67%,#REF!&lt;80%),3,0)))</f>
        <v>#REF!</v>
      </c>
      <c r="AE1479" s="89" t="e">
        <f>IF(ISBLANK(#REF!),"",IF(_xlfn.COUNTIFS(#REF!,"&gt;=67%")=1,2,IF(_xlfn.COUNTIFS(#REF!,"&gt;=67%")=2,5,IF(_xlfn.COUNTIFS(#REF!,"&gt;=67%")=3,10,0))))</f>
        <v>#REF!</v>
      </c>
      <c r="AF1479" s="90" t="e">
        <f>IF(ISBLANK(#REF!),"",IF(#REF!="ΠΟΛΥΤΕΚΝΟΣ",2,IF(#REF!="ΤΡΙΤΕΚΝΟΣ",1,0)))</f>
        <v>#REF!</v>
      </c>
      <c r="AG1479" s="89">
        <f>IF(ISBLANK(#REF!),"",IF(V1479&gt;=80%,4,IF(AND(V1479&gt;=67%,V1479&lt;80%),3,0)))</f>
        <v>0</v>
      </c>
      <c r="AH1479" s="38" t="e">
        <f>IF(ISBLANK(#REF!),"",SUM(X1479:AF1479))</f>
        <v>#REF!</v>
      </c>
    </row>
    <row r="1480" spans="1:34" ht="15">
      <c r="A1480" s="86">
        <f>IF(ISBLANK(#REF!),"",IF(ISNUMBER(A1479),A1479+1,1))</f>
        <v>7</v>
      </c>
      <c r="X1480" s="87">
        <f>IF(ISBLANK(#REF!),"",IF(K1480&gt;5,0.5*(K1480-5),0))</f>
        <v>0</v>
      </c>
      <c r="Y1480" s="87">
        <f>IF(ISBLANK(#REF!),"",IF(L1480="ΝΑΙ",6,(IF(M1480="ΝΑΙ",3,0))))</f>
        <v>0</v>
      </c>
      <c r="Z1480" s="87">
        <f>IF(ISBLANK(#REF!),"",IF(N1480="ΝΑΙ",4,(IF(O1480="ΝΑΙ",2,0))))</f>
        <v>0</v>
      </c>
      <c r="AA1480" s="87"/>
      <c r="AB1480" s="88">
        <f>IF(ISBLANK(#REF!),"",MIN(3,0.5*INT((P1480*12+Q1480+ROUND(R1480/30,0))/6)))</f>
        <v>0</v>
      </c>
      <c r="AC1480" s="87">
        <f>IF(ISBLANK(#REF!),"",0.2*(S1480*12+T1480+ROUND(U1480/30,0)))</f>
        <v>0</v>
      </c>
      <c r="AD1480" s="89" t="e">
        <f>IF(ISBLANK(#REF!),"",IF(#REF!&gt;=80%,4,IF(AND(#REF!&gt;=67%,#REF!&lt;80%),3,0)))</f>
        <v>#REF!</v>
      </c>
      <c r="AE1480" s="89" t="e">
        <f>IF(ISBLANK(#REF!),"",IF(_xlfn.COUNTIFS(#REF!,"&gt;=67%")=1,2,IF(_xlfn.COUNTIFS(#REF!,"&gt;=67%")=2,5,IF(_xlfn.COUNTIFS(#REF!,"&gt;=67%")=3,10,0))))</f>
        <v>#REF!</v>
      </c>
      <c r="AF1480" s="90" t="e">
        <f>IF(ISBLANK(#REF!),"",IF(#REF!="ΠΟΛΥΤΕΚΝΟΣ",2,IF(#REF!="ΤΡΙΤΕΚΝΟΣ",1,0)))</f>
        <v>#REF!</v>
      </c>
      <c r="AG1480" s="89">
        <f>IF(ISBLANK(#REF!),"",IF(V1480&gt;=80%,4,IF(AND(V1480&gt;=67%,V1480&lt;80%),3,0)))</f>
        <v>0</v>
      </c>
      <c r="AH1480" s="38" t="e">
        <f>IF(ISBLANK(#REF!),"",SUM(X1480:AF1480))</f>
        <v>#REF!</v>
      </c>
    </row>
    <row r="1481" spans="1:34" ht="15">
      <c r="A1481" s="86">
        <f>IF(ISBLANK(#REF!),"",IF(ISNUMBER(A1480),A1480+1,1))</f>
        <v>8</v>
      </c>
      <c r="X1481" s="87">
        <f>IF(ISBLANK(#REF!),"",IF(K1481&gt;5,0.5*(K1481-5),0))</f>
        <v>0</v>
      </c>
      <c r="Y1481" s="87">
        <f>IF(ISBLANK(#REF!),"",IF(L1481="ΝΑΙ",6,(IF(M1481="ΝΑΙ",3,0))))</f>
        <v>0</v>
      </c>
      <c r="Z1481" s="87">
        <f>IF(ISBLANK(#REF!),"",IF(N1481="ΝΑΙ",4,(IF(O1481="ΝΑΙ",2,0))))</f>
        <v>0</v>
      </c>
      <c r="AA1481" s="87"/>
      <c r="AB1481" s="88">
        <f>IF(ISBLANK(#REF!),"",MIN(3,0.5*INT((P1481*12+Q1481+ROUND(R1481/30,0))/6)))</f>
        <v>0</v>
      </c>
      <c r="AC1481" s="87">
        <f>IF(ISBLANK(#REF!),"",0.2*(S1481*12+T1481+ROUND(U1481/30,0)))</f>
        <v>0</v>
      </c>
      <c r="AD1481" s="89" t="e">
        <f>IF(ISBLANK(#REF!),"",IF(#REF!&gt;=80%,4,IF(AND(#REF!&gt;=67%,#REF!&lt;80%),3,0)))</f>
        <v>#REF!</v>
      </c>
      <c r="AE1481" s="89" t="e">
        <f>IF(ISBLANK(#REF!),"",IF(_xlfn.COUNTIFS(#REF!,"&gt;=67%")=1,2,IF(_xlfn.COUNTIFS(#REF!,"&gt;=67%")=2,5,IF(_xlfn.COUNTIFS(#REF!,"&gt;=67%")=3,10,0))))</f>
        <v>#REF!</v>
      </c>
      <c r="AF1481" s="90" t="e">
        <f>IF(ISBLANK(#REF!),"",IF(#REF!="ΠΟΛΥΤΕΚΝΟΣ",2,IF(#REF!="ΤΡΙΤΕΚΝΟΣ",1,0)))</f>
        <v>#REF!</v>
      </c>
      <c r="AG1481" s="89">
        <f>IF(ISBLANK(#REF!),"",IF(V1481&gt;=80%,4,IF(AND(V1481&gt;=67%,V1481&lt;80%),3,0)))</f>
        <v>0</v>
      </c>
      <c r="AH1481" s="38" t="e">
        <f>IF(ISBLANK(#REF!),"",SUM(X1481:AF1481))</f>
        <v>#REF!</v>
      </c>
    </row>
    <row r="1482" spans="24:34" ht="15">
      <c r="X1482" s="87">
        <f>IF(ISBLANK(#REF!),"",IF(K1482&gt;5,0.5*(K1482-5),0))</f>
        <v>0</v>
      </c>
      <c r="Y1482" s="87">
        <f>IF(ISBLANK(#REF!),"",IF(L1482="ΝΑΙ",6,(IF(M1482="ΝΑΙ",3,0))))</f>
        <v>0</v>
      </c>
      <c r="Z1482" s="87">
        <f>IF(ISBLANK(#REF!),"",IF(N1482="ΝΑΙ",4,(IF(O1482="ΝΑΙ",2,0))))</f>
        <v>0</v>
      </c>
      <c r="AA1482" s="87"/>
      <c r="AB1482" s="88">
        <f>IF(ISBLANK(#REF!),"",ROUND(MIN(3,0.5*(P1482*12+Q1482)/6),2))</f>
        <v>0</v>
      </c>
      <c r="AC1482" s="87">
        <f>IF(ISBLANK(#REF!),"",0.2*(S1482*12+T1482+ROUND(U1482/30,0)))</f>
        <v>0</v>
      </c>
      <c r="AD1482" s="89" t="e">
        <f>IF(ISBLANK(#REF!),"",IF(#REF!&gt;=80%,4,IF(AND(#REF!&gt;=67%,#REF!&lt;80%),3,0)))</f>
        <v>#REF!</v>
      </c>
      <c r="AE1482" s="89" t="e">
        <f>IF(ISBLANK(#REF!),"",IF(_xlfn.COUNTIFS(#REF!,"&gt;=67%")=1,2,IF(_xlfn.COUNTIFS(#REF!,"&gt;=67%")=2,5,IF(_xlfn.COUNTIFS(#REF!,"&gt;=67%")=3,10,0))))</f>
        <v>#REF!</v>
      </c>
      <c r="AF1482" s="90" t="e">
        <f>IF(ISBLANK(#REF!),"",IF(#REF!="ΠΟΛΥΤΕΚΝΟΣ",2,IF(#REF!="ΤΡΙΤΕΚΝΟΣ",1,0)))</f>
        <v>#REF!</v>
      </c>
      <c r="AG1482" s="89">
        <f>IF(ISBLANK(#REF!),"",IF(V1482&gt;=80%,4,IF(AND(V1482&gt;=67%,V1482&lt;80%),3,0)))</f>
        <v>0</v>
      </c>
      <c r="AH1482" s="38" t="e">
        <f>IF(ISBLANK(#REF!),"",SUM(X1482:AF1482))</f>
        <v>#REF!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2:E65008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2:E65008 E1:E10 H1:H65536">
    <cfRule type="expression" priority="3" dxfId="0" stopIfTrue="1">
      <formula>AND($E1="ΠΕ23",$H1="ΌΧΙ")</formula>
    </cfRule>
  </conditionalFormatting>
  <conditionalFormatting sqref="E12:E65008 E1:E10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2:E65008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14">
      <formula1>Αϊτηση_για</formula1>
    </dataValidation>
    <dataValidation type="list" allowBlank="1" showInputMessage="1" showErrorMessage="1" sqref="V11:W65008 H11:H114 L11:O65008">
      <formula1>NAI_OXI</formula1>
    </dataValidation>
    <dataValidation type="list" allowBlank="1" showInputMessage="1" showErrorMessage="1" sqref="E115:G1482">
      <formula1>ΕΙΔΙΚΟΤΗΤΑ_ΕΕΠ</formula1>
    </dataValidation>
    <dataValidation type="list" allowBlank="1" showInputMessage="1" showErrorMessage="1" sqref="H115:H65008 I11:I65008">
      <formula1>ΚΑΤΗΓΟΡΙΑ_ΠΙΝΑΚΑ</formula1>
    </dataValidation>
    <dataValidation type="decimal" allowBlank="1" showInputMessage="1" showErrorMessage="1" sqref="K115:K1482 K12:K56 K73:K95">
      <formula1>0</formula1>
      <formula2>10</formula2>
    </dataValidation>
    <dataValidation type="list" allowBlank="1" showInputMessage="1" showErrorMessage="1" sqref="F11:F114">
      <formula1>ΑΕΙ_ΤΕΙ</formula1>
    </dataValidation>
    <dataValidation type="list" allowBlank="1" showInputMessage="1" showErrorMessage="1" sqref="G11:G114">
      <formula1>ΑΠΑΙΤΕΙΤΑΙ_ΔΕΝ_ΑΠΑΙΤΕΙΤΑΙ</formula1>
    </dataValidation>
    <dataValidation type="list" allowBlank="1" showInputMessage="1" showErrorMessage="1" sqref="E11:E114">
      <formula1>ΚΛΑΔΟΣ_ΕΕΠ</formula1>
    </dataValidation>
    <dataValidation type="whole" allowBlank="1" showInputMessage="1" showErrorMessage="1" sqref="U11:U65008 R11:R65008">
      <formula1>0</formula1>
      <formula2>29</formula2>
    </dataValidation>
    <dataValidation type="whole" allowBlank="1" showInputMessage="1" showErrorMessage="1" sqref="T11:T65008 Q11:Q65008">
      <formula1>0</formula1>
      <formula2>11</formula2>
    </dataValidation>
    <dataValidation type="whole" allowBlank="1" showInputMessage="1" showErrorMessage="1" sqref="S11:S65008 P11:P65008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22"/>
  <sheetViews>
    <sheetView zoomScalePageLayoutView="0" workbookViewId="0" topLeftCell="A151">
      <selection activeCell="D6" sqref="D6"/>
    </sheetView>
  </sheetViews>
  <sheetFormatPr defaultColWidth="22.140625" defaultRowHeight="15"/>
  <cols>
    <col min="1" max="1" width="4.57421875" style="34" customWidth="1"/>
    <col min="2" max="2" width="29.421875" style="34" bestFit="1" customWidth="1"/>
    <col min="3" max="3" width="24.421875" style="34" bestFit="1" customWidth="1"/>
    <col min="4" max="4" width="21.140625" style="34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40" t="s">
        <v>801</v>
      </c>
      <c r="D2" s="240"/>
      <c r="E2" s="240"/>
      <c r="F2" s="240"/>
      <c r="G2" s="240"/>
      <c r="H2" s="240"/>
      <c r="I2" s="240"/>
      <c r="J2" s="82"/>
      <c r="K2" s="83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7" ht="15">
      <c r="A11" s="86">
        <v>1</v>
      </c>
      <c r="B11" s="29" t="s">
        <v>386</v>
      </c>
      <c r="C11" s="29" t="s">
        <v>96</v>
      </c>
      <c r="D11" s="29" t="s">
        <v>387</v>
      </c>
      <c r="E11" s="29" t="s">
        <v>39</v>
      </c>
      <c r="F11" s="29" t="s">
        <v>77</v>
      </c>
      <c r="G11" s="29" t="s">
        <v>59</v>
      </c>
      <c r="H11" s="29" t="s">
        <v>12</v>
      </c>
      <c r="I11" s="29" t="s">
        <v>11</v>
      </c>
      <c r="J11" s="31">
        <v>36280</v>
      </c>
      <c r="K11" s="30">
        <v>7.3</v>
      </c>
      <c r="L11" s="33"/>
      <c r="M11" s="33" t="s">
        <v>12</v>
      </c>
      <c r="N11" s="33"/>
      <c r="O11" s="33"/>
      <c r="P11" s="53">
        <v>5</v>
      </c>
      <c r="Q11" s="53">
        <v>7</v>
      </c>
      <c r="R11" s="53">
        <v>19</v>
      </c>
      <c r="S11" s="32">
        <v>6</v>
      </c>
      <c r="T11" s="32">
        <v>5</v>
      </c>
      <c r="U11" s="32">
        <v>8</v>
      </c>
      <c r="V11" s="33" t="s">
        <v>12</v>
      </c>
      <c r="W11" s="33"/>
      <c r="X11" s="37">
        <v>1.15</v>
      </c>
      <c r="Y11" s="37">
        <v>4</v>
      </c>
      <c r="Z11" s="37">
        <v>0</v>
      </c>
      <c r="AA11" s="37">
        <v>4</v>
      </c>
      <c r="AB11" s="37">
        <v>3</v>
      </c>
      <c r="AC11" s="37">
        <v>19.25</v>
      </c>
      <c r="AD11" s="38">
        <v>0</v>
      </c>
      <c r="AE11" s="38">
        <v>0</v>
      </c>
      <c r="AF11" s="38">
        <v>0</v>
      </c>
      <c r="AG11" s="38">
        <v>0</v>
      </c>
      <c r="AH11" s="38">
        <v>27.4</v>
      </c>
      <c r="AI11" s="41" t="s">
        <v>82</v>
      </c>
      <c r="AJ11" s="43"/>
      <c r="AK11" s="43"/>
    </row>
    <row r="12" spans="1:37" s="182" customFormat="1" ht="15.75" thickBot="1">
      <c r="A12" s="152">
        <v>2</v>
      </c>
      <c r="B12" s="108" t="s">
        <v>607</v>
      </c>
      <c r="C12" s="108" t="s">
        <v>143</v>
      </c>
      <c r="D12" s="105" t="s">
        <v>246</v>
      </c>
      <c r="E12" s="105" t="s">
        <v>39</v>
      </c>
      <c r="F12" s="105" t="s">
        <v>77</v>
      </c>
      <c r="G12" s="105" t="s">
        <v>59</v>
      </c>
      <c r="H12" s="105" t="s">
        <v>12</v>
      </c>
      <c r="I12" s="105" t="s">
        <v>11</v>
      </c>
      <c r="J12" s="109">
        <v>41232</v>
      </c>
      <c r="K12" s="112">
        <v>8.95</v>
      </c>
      <c r="L12" s="110"/>
      <c r="M12" s="110" t="s">
        <v>12</v>
      </c>
      <c r="N12" s="110"/>
      <c r="O12" s="110"/>
      <c r="P12" s="111"/>
      <c r="Q12" s="111"/>
      <c r="R12" s="111"/>
      <c r="S12" s="111">
        <v>2</v>
      </c>
      <c r="T12" s="111">
        <v>4</v>
      </c>
      <c r="U12" s="111">
        <v>17</v>
      </c>
      <c r="V12" s="110"/>
      <c r="W12" s="110"/>
      <c r="X12" s="103">
        <v>1.98</v>
      </c>
      <c r="Y12" s="103">
        <v>4</v>
      </c>
      <c r="Z12" s="103">
        <v>0</v>
      </c>
      <c r="AA12" s="103">
        <v>4</v>
      </c>
      <c r="AB12" s="103">
        <v>0</v>
      </c>
      <c r="AC12" s="103">
        <v>7.25</v>
      </c>
      <c r="AD12" s="104">
        <v>0</v>
      </c>
      <c r="AE12" s="104">
        <v>0</v>
      </c>
      <c r="AF12" s="104">
        <v>0</v>
      </c>
      <c r="AG12" s="104">
        <v>0</v>
      </c>
      <c r="AH12" s="104">
        <v>13.23</v>
      </c>
      <c r="AI12" s="137" t="s">
        <v>82</v>
      </c>
      <c r="AJ12" s="105"/>
      <c r="AK12" s="105"/>
    </row>
    <row r="13" spans="1:37" s="41" customFormat="1" ht="15.75" thickBot="1">
      <c r="A13" s="86">
        <v>3</v>
      </c>
      <c r="B13" s="29" t="s">
        <v>389</v>
      </c>
      <c r="C13" s="29" t="s">
        <v>313</v>
      </c>
      <c r="D13" s="29" t="s">
        <v>97</v>
      </c>
      <c r="E13" s="29" t="s">
        <v>39</v>
      </c>
      <c r="F13" s="204" t="s">
        <v>77</v>
      </c>
      <c r="G13" s="204" t="s">
        <v>59</v>
      </c>
      <c r="H13" s="204" t="s">
        <v>12</v>
      </c>
      <c r="I13" s="204" t="s">
        <v>11</v>
      </c>
      <c r="J13" s="205">
        <v>41961</v>
      </c>
      <c r="K13" s="207">
        <v>8.76</v>
      </c>
      <c r="L13" s="208"/>
      <c r="M13" s="52" t="s">
        <v>12</v>
      </c>
      <c r="N13" s="208"/>
      <c r="O13" s="52"/>
      <c r="P13" s="209"/>
      <c r="Q13" s="209"/>
      <c r="R13" s="209"/>
      <c r="S13" s="209">
        <v>2</v>
      </c>
      <c r="T13" s="209">
        <v>0</v>
      </c>
      <c r="U13" s="209">
        <v>6</v>
      </c>
      <c r="V13" s="208"/>
      <c r="W13" s="208"/>
      <c r="X13" s="37">
        <v>1.88</v>
      </c>
      <c r="Y13" s="37">
        <v>4</v>
      </c>
      <c r="Z13" s="37">
        <v>0</v>
      </c>
      <c r="AA13" s="37">
        <v>4</v>
      </c>
      <c r="AB13" s="37">
        <v>0</v>
      </c>
      <c r="AC13" s="37">
        <v>6</v>
      </c>
      <c r="AD13" s="38">
        <v>0</v>
      </c>
      <c r="AE13" s="38">
        <v>0</v>
      </c>
      <c r="AF13" s="38">
        <v>0</v>
      </c>
      <c r="AG13" s="38">
        <v>0</v>
      </c>
      <c r="AH13" s="38">
        <v>11.88</v>
      </c>
      <c r="AI13" s="137" t="s">
        <v>82</v>
      </c>
      <c r="AJ13" s="43"/>
      <c r="AK13" s="43"/>
    </row>
    <row r="14" spans="1:37" ht="15.75" thickBot="1">
      <c r="A14" s="86">
        <v>4</v>
      </c>
      <c r="B14" s="29" t="s">
        <v>388</v>
      </c>
      <c r="C14" s="29" t="s">
        <v>97</v>
      </c>
      <c r="D14" s="29" t="s">
        <v>94</v>
      </c>
      <c r="E14" s="29" t="s">
        <v>39</v>
      </c>
      <c r="F14" s="29" t="s">
        <v>77</v>
      </c>
      <c r="G14" s="29" t="s">
        <v>59</v>
      </c>
      <c r="H14" s="29" t="s">
        <v>12</v>
      </c>
      <c r="I14" s="29" t="s">
        <v>11</v>
      </c>
      <c r="J14" s="31">
        <v>40486</v>
      </c>
      <c r="K14" s="30">
        <v>7.16</v>
      </c>
      <c r="L14" s="33"/>
      <c r="M14" s="33"/>
      <c r="N14" s="33"/>
      <c r="O14" s="33" t="s">
        <v>12</v>
      </c>
      <c r="P14" s="32">
        <v>1</v>
      </c>
      <c r="Q14" s="32">
        <v>10</v>
      </c>
      <c r="R14" s="32">
        <v>19</v>
      </c>
      <c r="S14" s="32">
        <v>2</v>
      </c>
      <c r="T14" s="32">
        <v>4</v>
      </c>
      <c r="U14" s="32">
        <v>3</v>
      </c>
      <c r="V14" s="33"/>
      <c r="W14" s="33"/>
      <c r="X14" s="37">
        <v>1.08</v>
      </c>
      <c r="Y14" s="37">
        <v>0</v>
      </c>
      <c r="Z14" s="37">
        <v>2</v>
      </c>
      <c r="AA14" s="37">
        <v>2</v>
      </c>
      <c r="AB14" s="37">
        <v>1.5</v>
      </c>
      <c r="AC14" s="37">
        <v>7</v>
      </c>
      <c r="AD14" s="38">
        <v>0</v>
      </c>
      <c r="AE14" s="38">
        <v>0</v>
      </c>
      <c r="AF14" s="38">
        <v>0</v>
      </c>
      <c r="AG14" s="38">
        <v>0</v>
      </c>
      <c r="AH14" s="38">
        <v>11.58</v>
      </c>
      <c r="AI14" s="137" t="s">
        <v>82</v>
      </c>
      <c r="AJ14" s="43"/>
      <c r="AK14" s="43"/>
    </row>
    <row r="15" spans="1:37" s="41" customFormat="1" ht="15.75" thickBot="1">
      <c r="A15" s="86">
        <v>5</v>
      </c>
      <c r="B15" s="29" t="s">
        <v>390</v>
      </c>
      <c r="C15" s="29" t="s">
        <v>143</v>
      </c>
      <c r="D15" s="29" t="s">
        <v>108</v>
      </c>
      <c r="E15" s="29" t="s">
        <v>39</v>
      </c>
      <c r="F15" s="29" t="s">
        <v>77</v>
      </c>
      <c r="G15" s="29" t="s">
        <v>59</v>
      </c>
      <c r="H15" s="29" t="s">
        <v>12</v>
      </c>
      <c r="I15" s="29" t="s">
        <v>11</v>
      </c>
      <c r="J15" s="31">
        <v>41236</v>
      </c>
      <c r="K15" s="30">
        <v>8.5</v>
      </c>
      <c r="L15" s="33"/>
      <c r="M15" s="33"/>
      <c r="N15" s="33"/>
      <c r="O15" s="33" t="s">
        <v>12</v>
      </c>
      <c r="P15" s="32">
        <v>0</v>
      </c>
      <c r="Q15" s="32">
        <v>7</v>
      </c>
      <c r="R15" s="32">
        <v>23</v>
      </c>
      <c r="S15" s="32">
        <v>1</v>
      </c>
      <c r="T15" s="32">
        <v>11</v>
      </c>
      <c r="U15" s="32">
        <v>1</v>
      </c>
      <c r="V15" s="33"/>
      <c r="W15" s="33"/>
      <c r="X15" s="37">
        <v>1.75</v>
      </c>
      <c r="Y15" s="37">
        <v>0</v>
      </c>
      <c r="Z15" s="37">
        <v>2</v>
      </c>
      <c r="AA15" s="37">
        <v>2</v>
      </c>
      <c r="AB15" s="37">
        <v>0.5</v>
      </c>
      <c r="AC15" s="37">
        <v>5.75</v>
      </c>
      <c r="AD15" s="38">
        <v>0</v>
      </c>
      <c r="AE15" s="38">
        <v>0</v>
      </c>
      <c r="AF15" s="38">
        <v>0</v>
      </c>
      <c r="AG15" s="38">
        <v>0</v>
      </c>
      <c r="AH15" s="38">
        <v>10</v>
      </c>
      <c r="AI15" s="137" t="s">
        <v>82</v>
      </c>
      <c r="AJ15" s="43"/>
      <c r="AK15" s="43"/>
    </row>
    <row r="16" spans="1:37" ht="15.75" thickBot="1">
      <c r="A16" s="86">
        <v>6</v>
      </c>
      <c r="B16" s="29" t="s">
        <v>380</v>
      </c>
      <c r="C16" s="29" t="s">
        <v>93</v>
      </c>
      <c r="D16" s="29" t="s">
        <v>125</v>
      </c>
      <c r="E16" s="29" t="s">
        <v>39</v>
      </c>
      <c r="F16" s="29" t="s">
        <v>77</v>
      </c>
      <c r="G16" s="29" t="s">
        <v>59</v>
      </c>
      <c r="H16" s="29" t="s">
        <v>12</v>
      </c>
      <c r="I16" s="29" t="s">
        <v>11</v>
      </c>
      <c r="J16" s="31">
        <v>39400</v>
      </c>
      <c r="K16" s="30">
        <v>6.94</v>
      </c>
      <c r="L16" s="33"/>
      <c r="M16" s="33"/>
      <c r="N16" s="33"/>
      <c r="O16" s="33"/>
      <c r="P16" s="32">
        <v>6</v>
      </c>
      <c r="Q16" s="32">
        <v>6</v>
      </c>
      <c r="R16" s="32">
        <v>1</v>
      </c>
      <c r="S16" s="32">
        <v>2</v>
      </c>
      <c r="T16" s="32">
        <v>0</v>
      </c>
      <c r="U16" s="32">
        <v>8</v>
      </c>
      <c r="V16" s="33" t="s">
        <v>12</v>
      </c>
      <c r="W16" s="33"/>
      <c r="X16" s="37">
        <v>0.97</v>
      </c>
      <c r="Y16" s="37">
        <v>0</v>
      </c>
      <c r="Z16" s="37">
        <v>0</v>
      </c>
      <c r="AA16" s="37">
        <v>0</v>
      </c>
      <c r="AB16" s="37">
        <v>3</v>
      </c>
      <c r="AC16" s="37">
        <v>6</v>
      </c>
      <c r="AD16" s="38">
        <v>0</v>
      </c>
      <c r="AE16" s="38">
        <v>0</v>
      </c>
      <c r="AF16" s="38">
        <v>0</v>
      </c>
      <c r="AG16" s="38">
        <v>0</v>
      </c>
      <c r="AH16" s="38">
        <v>9.97</v>
      </c>
      <c r="AI16" s="137" t="s">
        <v>82</v>
      </c>
      <c r="AJ16" s="43"/>
      <c r="AK16" s="43"/>
    </row>
    <row r="17" spans="1:37" ht="15.75" thickBot="1">
      <c r="A17" s="86">
        <v>7</v>
      </c>
      <c r="B17" s="29" t="s">
        <v>364</v>
      </c>
      <c r="C17" s="29" t="s">
        <v>96</v>
      </c>
      <c r="D17" s="29" t="s">
        <v>365</v>
      </c>
      <c r="E17" s="29" t="s">
        <v>39</v>
      </c>
      <c r="F17" s="29" t="s">
        <v>77</v>
      </c>
      <c r="G17" s="29" t="s">
        <v>59</v>
      </c>
      <c r="H17" s="29" t="s">
        <v>12</v>
      </c>
      <c r="I17" s="29" t="s">
        <v>11</v>
      </c>
      <c r="J17" s="31">
        <v>35370</v>
      </c>
      <c r="K17" s="30">
        <v>6.4</v>
      </c>
      <c r="L17" s="33"/>
      <c r="M17" s="33"/>
      <c r="N17" s="33"/>
      <c r="O17" s="33"/>
      <c r="P17" s="32">
        <v>4</v>
      </c>
      <c r="Q17" s="32">
        <v>2</v>
      </c>
      <c r="R17" s="32">
        <v>17</v>
      </c>
      <c r="S17" s="32">
        <v>2</v>
      </c>
      <c r="T17" s="32">
        <v>0</v>
      </c>
      <c r="U17" s="32">
        <v>15</v>
      </c>
      <c r="V17" s="33"/>
      <c r="W17" s="33"/>
      <c r="X17" s="37">
        <v>0.7</v>
      </c>
      <c r="Y17" s="37">
        <v>0</v>
      </c>
      <c r="Z17" s="37">
        <v>0</v>
      </c>
      <c r="AA17" s="37">
        <v>0</v>
      </c>
      <c r="AB17" s="37">
        <v>3</v>
      </c>
      <c r="AC17" s="37">
        <v>6.25</v>
      </c>
      <c r="AD17" s="38">
        <v>0</v>
      </c>
      <c r="AE17" s="38">
        <v>0</v>
      </c>
      <c r="AF17" s="38">
        <v>0</v>
      </c>
      <c r="AG17" s="38">
        <v>0</v>
      </c>
      <c r="AH17" s="38">
        <v>9.95</v>
      </c>
      <c r="AI17" s="137" t="s">
        <v>82</v>
      </c>
      <c r="AJ17" s="43"/>
      <c r="AK17" s="43"/>
    </row>
    <row r="18" spans="1:37" ht="15.75" thickBot="1">
      <c r="A18" s="86">
        <v>8</v>
      </c>
      <c r="B18" s="29" t="s">
        <v>378</v>
      </c>
      <c r="C18" s="29" t="s">
        <v>379</v>
      </c>
      <c r="D18" s="29" t="s">
        <v>100</v>
      </c>
      <c r="E18" s="29" t="s">
        <v>39</v>
      </c>
      <c r="F18" s="29" t="s">
        <v>77</v>
      </c>
      <c r="G18" s="29" t="s">
        <v>59</v>
      </c>
      <c r="H18" s="29" t="s">
        <v>12</v>
      </c>
      <c r="I18" s="29" t="s">
        <v>11</v>
      </c>
      <c r="J18" s="31">
        <v>41570</v>
      </c>
      <c r="K18" s="30">
        <v>8.59</v>
      </c>
      <c r="L18" s="33"/>
      <c r="M18" s="33"/>
      <c r="N18" s="33"/>
      <c r="O18" s="33"/>
      <c r="P18" s="32"/>
      <c r="Q18" s="32"/>
      <c r="R18" s="32"/>
      <c r="S18" s="32">
        <v>1</v>
      </c>
      <c r="T18" s="32">
        <v>6</v>
      </c>
      <c r="U18" s="32">
        <v>23</v>
      </c>
      <c r="V18" s="33" t="s">
        <v>12</v>
      </c>
      <c r="W18" s="33"/>
      <c r="X18" s="37">
        <v>1.8</v>
      </c>
      <c r="Y18" s="37">
        <v>0</v>
      </c>
      <c r="Z18" s="37">
        <v>0</v>
      </c>
      <c r="AA18" s="37">
        <v>0</v>
      </c>
      <c r="AB18" s="37">
        <v>0</v>
      </c>
      <c r="AC18" s="37">
        <v>4.75</v>
      </c>
      <c r="AD18" s="38">
        <v>0</v>
      </c>
      <c r="AE18" s="38">
        <v>0</v>
      </c>
      <c r="AF18" s="38">
        <v>3</v>
      </c>
      <c r="AG18" s="38">
        <v>3</v>
      </c>
      <c r="AH18" s="38">
        <v>9.55</v>
      </c>
      <c r="AI18" s="137" t="s">
        <v>82</v>
      </c>
      <c r="AJ18" s="43"/>
      <c r="AK18" s="43"/>
    </row>
    <row r="19" spans="1:37" ht="15.75" thickBot="1">
      <c r="A19" s="86">
        <v>9</v>
      </c>
      <c r="B19" s="29" t="s">
        <v>385</v>
      </c>
      <c r="C19" s="29" t="s">
        <v>167</v>
      </c>
      <c r="D19" s="29" t="s">
        <v>163</v>
      </c>
      <c r="E19" s="29" t="s">
        <v>39</v>
      </c>
      <c r="F19" s="29" t="s">
        <v>77</v>
      </c>
      <c r="G19" s="29" t="s">
        <v>59</v>
      </c>
      <c r="H19" s="29" t="s">
        <v>12</v>
      </c>
      <c r="I19" s="29" t="s">
        <v>11</v>
      </c>
      <c r="J19" s="31">
        <v>40476</v>
      </c>
      <c r="K19" s="30">
        <v>7.72</v>
      </c>
      <c r="L19" s="33"/>
      <c r="M19" s="33" t="s">
        <v>12</v>
      </c>
      <c r="N19" s="33"/>
      <c r="O19" s="33"/>
      <c r="P19" s="32"/>
      <c r="Q19" s="32"/>
      <c r="R19" s="32"/>
      <c r="S19" s="32">
        <v>1</v>
      </c>
      <c r="T19" s="32">
        <v>3</v>
      </c>
      <c r="U19" s="32">
        <v>19</v>
      </c>
      <c r="V19" s="33"/>
      <c r="W19" s="33"/>
      <c r="X19" s="37">
        <v>1.36</v>
      </c>
      <c r="Y19" s="37">
        <v>4</v>
      </c>
      <c r="Z19" s="37">
        <v>0</v>
      </c>
      <c r="AA19" s="37">
        <v>4</v>
      </c>
      <c r="AB19" s="37">
        <v>0</v>
      </c>
      <c r="AC19" s="37">
        <v>4</v>
      </c>
      <c r="AD19" s="38">
        <v>0</v>
      </c>
      <c r="AE19" s="38">
        <v>0</v>
      </c>
      <c r="AF19" s="38">
        <v>0</v>
      </c>
      <c r="AG19" s="38">
        <v>0</v>
      </c>
      <c r="AH19" s="38">
        <v>9.36</v>
      </c>
      <c r="AI19" s="137" t="s">
        <v>82</v>
      </c>
      <c r="AJ19" s="43"/>
      <c r="AK19" s="43"/>
    </row>
    <row r="20" spans="1:37" s="181" customFormat="1" ht="15">
      <c r="A20" s="86">
        <v>10</v>
      </c>
      <c r="B20" s="145" t="s">
        <v>373</v>
      </c>
      <c r="C20" s="145" t="s">
        <v>143</v>
      </c>
      <c r="D20" s="145" t="s">
        <v>122</v>
      </c>
      <c r="E20" s="145" t="s">
        <v>39</v>
      </c>
      <c r="F20" s="145" t="s">
        <v>77</v>
      </c>
      <c r="G20" s="145" t="s">
        <v>59</v>
      </c>
      <c r="H20" s="145" t="s">
        <v>12</v>
      </c>
      <c r="I20" s="145" t="s">
        <v>11</v>
      </c>
      <c r="J20" s="146">
        <v>39498</v>
      </c>
      <c r="K20" s="171">
        <v>6.89</v>
      </c>
      <c r="L20" s="148"/>
      <c r="M20" s="148"/>
      <c r="N20" s="148"/>
      <c r="O20" s="148"/>
      <c r="P20" s="147">
        <v>2</v>
      </c>
      <c r="Q20" s="147">
        <v>9</v>
      </c>
      <c r="R20" s="147">
        <v>11</v>
      </c>
      <c r="S20" s="147">
        <v>1</v>
      </c>
      <c r="T20" s="147">
        <v>11</v>
      </c>
      <c r="U20" s="147">
        <v>9</v>
      </c>
      <c r="V20" s="148" t="s">
        <v>12</v>
      </c>
      <c r="W20" s="148"/>
      <c r="X20" s="149">
        <v>0.95</v>
      </c>
      <c r="Y20" s="149">
        <v>0</v>
      </c>
      <c r="Z20" s="149">
        <v>0</v>
      </c>
      <c r="AA20" s="149">
        <v>0</v>
      </c>
      <c r="AB20" s="149">
        <v>2.5</v>
      </c>
      <c r="AC20" s="149">
        <v>5.75</v>
      </c>
      <c r="AD20" s="150">
        <v>0</v>
      </c>
      <c r="AE20" s="150">
        <v>0</v>
      </c>
      <c r="AF20" s="150">
        <v>0</v>
      </c>
      <c r="AG20" s="150">
        <v>0</v>
      </c>
      <c r="AH20" s="150">
        <v>9.2</v>
      </c>
      <c r="AI20" s="74" t="s">
        <v>82</v>
      </c>
      <c r="AJ20" s="151"/>
      <c r="AK20" s="151"/>
    </row>
    <row r="21" spans="1:37" ht="15">
      <c r="A21" s="86">
        <v>11</v>
      </c>
      <c r="B21" s="89" t="s">
        <v>791</v>
      </c>
      <c r="C21" s="89" t="s">
        <v>541</v>
      </c>
      <c r="D21" s="43" t="s">
        <v>176</v>
      </c>
      <c r="E21" s="43" t="s">
        <v>39</v>
      </c>
      <c r="F21" s="43" t="s">
        <v>76</v>
      </c>
      <c r="G21" s="43" t="s">
        <v>59</v>
      </c>
      <c r="H21" s="43" t="s">
        <v>12</v>
      </c>
      <c r="I21" s="43" t="s">
        <v>11</v>
      </c>
      <c r="J21" s="142">
        <v>42312</v>
      </c>
      <c r="K21" s="45">
        <v>8.18</v>
      </c>
      <c r="L21" s="44"/>
      <c r="M21" s="68" t="s">
        <v>12</v>
      </c>
      <c r="N21" s="44"/>
      <c r="O21" s="44"/>
      <c r="P21" s="143">
        <v>1</v>
      </c>
      <c r="Q21" s="143">
        <v>6</v>
      </c>
      <c r="R21" s="143">
        <v>23</v>
      </c>
      <c r="S21" s="143">
        <v>0</v>
      </c>
      <c r="T21" s="143">
        <v>7</v>
      </c>
      <c r="U21" s="143">
        <v>16</v>
      </c>
      <c r="V21" s="44"/>
      <c r="W21" s="44"/>
      <c r="X21" s="37">
        <v>1.59</v>
      </c>
      <c r="Y21" s="37">
        <v>4</v>
      </c>
      <c r="Z21" s="37">
        <v>0</v>
      </c>
      <c r="AA21" s="37">
        <v>4</v>
      </c>
      <c r="AB21" s="37">
        <v>1.5</v>
      </c>
      <c r="AC21" s="37">
        <v>2</v>
      </c>
      <c r="AD21" s="38">
        <v>0</v>
      </c>
      <c r="AE21" s="38">
        <v>0</v>
      </c>
      <c r="AF21" s="38">
        <v>0</v>
      </c>
      <c r="AG21" s="38">
        <v>0</v>
      </c>
      <c r="AH21" s="38">
        <v>9.09</v>
      </c>
      <c r="AI21" s="41" t="s">
        <v>82</v>
      </c>
      <c r="AJ21" s="43"/>
      <c r="AK21" s="43"/>
    </row>
    <row r="22" spans="1:37" s="182" customFormat="1" ht="15.75" thickBot="1">
      <c r="A22" s="86">
        <v>12</v>
      </c>
      <c r="B22" s="154" t="s">
        <v>381</v>
      </c>
      <c r="C22" s="154" t="s">
        <v>132</v>
      </c>
      <c r="D22" s="154" t="s">
        <v>122</v>
      </c>
      <c r="E22" s="154" t="s">
        <v>39</v>
      </c>
      <c r="F22" s="154" t="s">
        <v>77</v>
      </c>
      <c r="G22" s="154" t="s">
        <v>59</v>
      </c>
      <c r="H22" s="154" t="s">
        <v>12</v>
      </c>
      <c r="I22" s="154" t="s">
        <v>11</v>
      </c>
      <c r="J22" s="155">
        <v>39045</v>
      </c>
      <c r="K22" s="156">
        <v>7.52</v>
      </c>
      <c r="L22" s="157"/>
      <c r="M22" s="157"/>
      <c r="N22" s="157"/>
      <c r="O22" s="157"/>
      <c r="P22" s="158">
        <v>1</v>
      </c>
      <c r="Q22" s="158">
        <v>9</v>
      </c>
      <c r="R22" s="158">
        <v>15</v>
      </c>
      <c r="S22" s="158">
        <v>1</v>
      </c>
      <c r="T22" s="158">
        <v>11</v>
      </c>
      <c r="U22" s="158">
        <v>9</v>
      </c>
      <c r="V22" s="157"/>
      <c r="W22" s="157"/>
      <c r="X22" s="91">
        <v>1.26</v>
      </c>
      <c r="Y22" s="91">
        <v>0</v>
      </c>
      <c r="Z22" s="91">
        <v>0</v>
      </c>
      <c r="AA22" s="91">
        <v>0</v>
      </c>
      <c r="AB22" s="91">
        <v>1.5</v>
      </c>
      <c r="AC22" s="91">
        <v>5.75</v>
      </c>
      <c r="AD22" s="92">
        <v>0</v>
      </c>
      <c r="AE22" s="92">
        <v>0</v>
      </c>
      <c r="AF22" s="92">
        <v>0</v>
      </c>
      <c r="AG22" s="92">
        <v>0</v>
      </c>
      <c r="AH22" s="92">
        <v>8.51</v>
      </c>
      <c r="AI22" s="137" t="s">
        <v>82</v>
      </c>
      <c r="AJ22" s="159"/>
      <c r="AK22" s="159"/>
    </row>
    <row r="23" spans="1:37" ht="15.75" thickBot="1">
      <c r="A23" s="86">
        <v>13</v>
      </c>
      <c r="B23" s="29" t="s">
        <v>366</v>
      </c>
      <c r="C23" s="29" t="s">
        <v>367</v>
      </c>
      <c r="D23" s="29" t="s">
        <v>110</v>
      </c>
      <c r="E23" s="29" t="s">
        <v>39</v>
      </c>
      <c r="F23" s="29" t="s">
        <v>77</v>
      </c>
      <c r="G23" s="29" t="s">
        <v>59</v>
      </c>
      <c r="H23" s="29" t="s">
        <v>12</v>
      </c>
      <c r="I23" s="29" t="s">
        <v>11</v>
      </c>
      <c r="J23" s="31">
        <v>40324</v>
      </c>
      <c r="K23" s="30">
        <v>7.84</v>
      </c>
      <c r="L23" s="33"/>
      <c r="M23" s="33"/>
      <c r="N23" s="33"/>
      <c r="O23" s="33"/>
      <c r="P23" s="32">
        <v>4</v>
      </c>
      <c r="Q23" s="32">
        <v>0</v>
      </c>
      <c r="R23" s="32">
        <v>3</v>
      </c>
      <c r="S23" s="32">
        <v>1</v>
      </c>
      <c r="T23" s="32">
        <v>3</v>
      </c>
      <c r="U23" s="32">
        <v>19</v>
      </c>
      <c r="V23" s="33"/>
      <c r="W23" s="33"/>
      <c r="X23" s="37">
        <v>1.42</v>
      </c>
      <c r="Y23" s="37">
        <v>0</v>
      </c>
      <c r="Z23" s="37">
        <v>0</v>
      </c>
      <c r="AA23" s="37">
        <v>0</v>
      </c>
      <c r="AB23" s="37">
        <v>3</v>
      </c>
      <c r="AC23" s="37">
        <v>4</v>
      </c>
      <c r="AD23" s="38">
        <v>0</v>
      </c>
      <c r="AE23" s="38">
        <v>0</v>
      </c>
      <c r="AF23" s="38">
        <v>0</v>
      </c>
      <c r="AG23" s="38">
        <v>0</v>
      </c>
      <c r="AH23" s="38">
        <v>8.42</v>
      </c>
      <c r="AI23" s="137" t="s">
        <v>82</v>
      </c>
      <c r="AJ23" s="43"/>
      <c r="AK23" s="43"/>
    </row>
    <row r="24" spans="1:37" ht="15.75" thickBot="1">
      <c r="A24" s="86">
        <v>14</v>
      </c>
      <c r="B24" s="29" t="s">
        <v>369</v>
      </c>
      <c r="C24" s="29" t="s">
        <v>370</v>
      </c>
      <c r="D24" s="29" t="s">
        <v>125</v>
      </c>
      <c r="E24" s="29" t="s">
        <v>39</v>
      </c>
      <c r="F24" s="29" t="s">
        <v>77</v>
      </c>
      <c r="G24" s="29" t="s">
        <v>59</v>
      </c>
      <c r="H24" s="29" t="s">
        <v>12</v>
      </c>
      <c r="I24" s="29" t="s">
        <v>11</v>
      </c>
      <c r="J24" s="31">
        <v>40497</v>
      </c>
      <c r="K24" s="30">
        <v>8.52</v>
      </c>
      <c r="L24" s="33"/>
      <c r="M24" s="33"/>
      <c r="N24" s="33"/>
      <c r="O24" s="33"/>
      <c r="P24" s="32">
        <v>0</v>
      </c>
      <c r="Q24" s="32">
        <v>5</v>
      </c>
      <c r="R24" s="32">
        <v>16</v>
      </c>
      <c r="S24" s="32">
        <v>1</v>
      </c>
      <c r="T24" s="32">
        <v>10</v>
      </c>
      <c r="U24" s="32">
        <v>21</v>
      </c>
      <c r="V24" s="33"/>
      <c r="W24" s="33"/>
      <c r="X24" s="37">
        <v>1.76</v>
      </c>
      <c r="Y24" s="37">
        <v>0</v>
      </c>
      <c r="Z24" s="37">
        <v>0</v>
      </c>
      <c r="AA24" s="37">
        <v>0</v>
      </c>
      <c r="AB24" s="37">
        <v>0.5</v>
      </c>
      <c r="AC24" s="37">
        <v>5.75</v>
      </c>
      <c r="AD24" s="38">
        <v>0</v>
      </c>
      <c r="AE24" s="38">
        <v>0</v>
      </c>
      <c r="AF24" s="38">
        <v>0</v>
      </c>
      <c r="AG24" s="38">
        <v>0</v>
      </c>
      <c r="AH24" s="38">
        <v>8.01</v>
      </c>
      <c r="AI24" s="137" t="s">
        <v>82</v>
      </c>
      <c r="AJ24" s="43"/>
      <c r="AK24" s="43"/>
    </row>
    <row r="25" spans="1:37" s="183" customFormat="1" ht="15">
      <c r="A25" s="86">
        <v>15</v>
      </c>
      <c r="B25" s="117" t="s">
        <v>631</v>
      </c>
      <c r="C25" s="117" t="s">
        <v>153</v>
      </c>
      <c r="D25" s="47" t="s">
        <v>125</v>
      </c>
      <c r="E25" s="47" t="s">
        <v>39</v>
      </c>
      <c r="F25" s="47" t="s">
        <v>77</v>
      </c>
      <c r="G25" s="47" t="s">
        <v>59</v>
      </c>
      <c r="H25" s="47" t="s">
        <v>12</v>
      </c>
      <c r="I25" s="47" t="s">
        <v>11</v>
      </c>
      <c r="J25" s="114">
        <v>39741</v>
      </c>
      <c r="K25" s="126">
        <v>7.53</v>
      </c>
      <c r="L25" s="116"/>
      <c r="M25" s="116" t="s">
        <v>12</v>
      </c>
      <c r="N25" s="116"/>
      <c r="O25" s="116"/>
      <c r="P25" s="115">
        <v>2</v>
      </c>
      <c r="Q25" s="115">
        <v>1</v>
      </c>
      <c r="R25" s="115">
        <v>7</v>
      </c>
      <c r="S25" s="115"/>
      <c r="T25" s="115"/>
      <c r="U25" s="115"/>
      <c r="V25" s="116"/>
      <c r="W25" s="116"/>
      <c r="X25" s="63">
        <v>1.27</v>
      </c>
      <c r="Y25" s="63">
        <v>4</v>
      </c>
      <c r="Z25" s="63">
        <v>0</v>
      </c>
      <c r="AA25" s="63">
        <v>4</v>
      </c>
      <c r="AB25" s="63">
        <v>2</v>
      </c>
      <c r="AC25" s="63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7.27</v>
      </c>
      <c r="AI25" s="74" t="s">
        <v>82</v>
      </c>
      <c r="AJ25" s="47"/>
      <c r="AK25" s="47"/>
    </row>
    <row r="26" spans="1:37" ht="15">
      <c r="A26" s="86">
        <v>16</v>
      </c>
      <c r="B26" s="65" t="s">
        <v>660</v>
      </c>
      <c r="C26" s="65" t="s">
        <v>208</v>
      </c>
      <c r="D26" s="41" t="s">
        <v>94</v>
      </c>
      <c r="E26" s="41" t="s">
        <v>39</v>
      </c>
      <c r="F26" s="41" t="s">
        <v>77</v>
      </c>
      <c r="G26" s="41" t="s">
        <v>59</v>
      </c>
      <c r="H26" s="41" t="s">
        <v>12</v>
      </c>
      <c r="I26" s="41" t="s">
        <v>11</v>
      </c>
      <c r="J26" s="66">
        <v>41956</v>
      </c>
      <c r="K26" s="69">
        <v>8.19</v>
      </c>
      <c r="L26" s="68"/>
      <c r="M26" s="68" t="s">
        <v>12</v>
      </c>
      <c r="N26" s="68"/>
      <c r="O26" s="68"/>
      <c r="P26" s="69">
        <v>1</v>
      </c>
      <c r="Q26" s="69">
        <v>7</v>
      </c>
      <c r="R26" s="69">
        <v>4</v>
      </c>
      <c r="S26" s="69"/>
      <c r="T26" s="69"/>
      <c r="U26" s="69"/>
      <c r="V26" s="68"/>
      <c r="W26" s="68"/>
      <c r="X26" s="54">
        <v>1.6</v>
      </c>
      <c r="Y26" s="54">
        <v>4</v>
      </c>
      <c r="Z26" s="54">
        <v>0</v>
      </c>
      <c r="AA26" s="54">
        <v>4</v>
      </c>
      <c r="AB26" s="54">
        <v>1.5</v>
      </c>
      <c r="AC26" s="54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7.1</v>
      </c>
      <c r="AI26" s="41" t="s">
        <v>82</v>
      </c>
      <c r="AJ26" s="41"/>
      <c r="AK26" s="41"/>
    </row>
    <row r="27" spans="1:37" s="42" customFormat="1" ht="15.75" thickBot="1">
      <c r="A27" s="86">
        <v>17</v>
      </c>
      <c r="B27" s="154" t="s">
        <v>368</v>
      </c>
      <c r="C27" s="154" t="s">
        <v>214</v>
      </c>
      <c r="D27" s="154" t="s">
        <v>230</v>
      </c>
      <c r="E27" s="154" t="s">
        <v>39</v>
      </c>
      <c r="F27" s="154" t="s">
        <v>77</v>
      </c>
      <c r="G27" s="154" t="s">
        <v>59</v>
      </c>
      <c r="H27" s="154" t="s">
        <v>12</v>
      </c>
      <c r="I27" s="154" t="s">
        <v>11</v>
      </c>
      <c r="J27" s="155">
        <v>40857</v>
      </c>
      <c r="K27" s="156">
        <v>7.03</v>
      </c>
      <c r="L27" s="157"/>
      <c r="M27" s="157"/>
      <c r="N27" s="157"/>
      <c r="O27" s="157"/>
      <c r="P27" s="158">
        <v>4</v>
      </c>
      <c r="Q27" s="158">
        <v>6</v>
      </c>
      <c r="R27" s="158">
        <v>19</v>
      </c>
      <c r="S27" s="158">
        <v>1</v>
      </c>
      <c r="T27" s="158">
        <v>0</v>
      </c>
      <c r="U27" s="158">
        <v>10</v>
      </c>
      <c r="V27" s="157"/>
      <c r="W27" s="157"/>
      <c r="X27" s="91">
        <v>1.02</v>
      </c>
      <c r="Y27" s="91">
        <v>0</v>
      </c>
      <c r="Z27" s="91">
        <v>0</v>
      </c>
      <c r="AA27" s="91">
        <v>0</v>
      </c>
      <c r="AB27" s="91">
        <v>3</v>
      </c>
      <c r="AC27" s="91">
        <v>3</v>
      </c>
      <c r="AD27" s="92">
        <v>0</v>
      </c>
      <c r="AE27" s="92">
        <v>0</v>
      </c>
      <c r="AF27" s="92">
        <v>0</v>
      </c>
      <c r="AG27" s="92">
        <v>0</v>
      </c>
      <c r="AH27" s="92">
        <v>7.02</v>
      </c>
      <c r="AI27" s="137" t="s">
        <v>82</v>
      </c>
      <c r="AJ27" s="159"/>
      <c r="AK27" s="159"/>
    </row>
    <row r="28" spans="1:37" ht="15.75" thickBot="1">
      <c r="A28" s="86">
        <v>18</v>
      </c>
      <c r="B28" s="29" t="s">
        <v>383</v>
      </c>
      <c r="C28" s="29" t="s">
        <v>384</v>
      </c>
      <c r="D28" s="29" t="s">
        <v>110</v>
      </c>
      <c r="E28" s="29" t="s">
        <v>39</v>
      </c>
      <c r="F28" s="29" t="s">
        <v>76</v>
      </c>
      <c r="G28" s="29" t="s">
        <v>59</v>
      </c>
      <c r="H28" s="29" t="s">
        <v>12</v>
      </c>
      <c r="I28" s="29" t="s">
        <v>11</v>
      </c>
      <c r="J28" s="31">
        <v>41187</v>
      </c>
      <c r="K28" s="30">
        <v>6.96</v>
      </c>
      <c r="L28" s="33"/>
      <c r="M28" s="33"/>
      <c r="N28" s="33"/>
      <c r="O28" s="33" t="s">
        <v>12</v>
      </c>
      <c r="P28" s="32"/>
      <c r="Q28" s="32"/>
      <c r="R28" s="32"/>
      <c r="S28" s="32">
        <v>1</v>
      </c>
      <c r="T28" s="32">
        <v>2</v>
      </c>
      <c r="U28" s="32">
        <v>22</v>
      </c>
      <c r="V28" s="33"/>
      <c r="W28" s="33"/>
      <c r="X28" s="37">
        <v>0.98</v>
      </c>
      <c r="Y28" s="37">
        <v>0</v>
      </c>
      <c r="Z28" s="37">
        <v>2</v>
      </c>
      <c r="AA28" s="37">
        <v>2</v>
      </c>
      <c r="AB28" s="37">
        <v>0</v>
      </c>
      <c r="AC28" s="37">
        <v>3.75</v>
      </c>
      <c r="AD28" s="38">
        <v>0</v>
      </c>
      <c r="AE28" s="38">
        <v>0</v>
      </c>
      <c r="AF28" s="38">
        <v>0</v>
      </c>
      <c r="AG28" s="38">
        <v>0</v>
      </c>
      <c r="AH28" s="38">
        <v>6.73</v>
      </c>
      <c r="AI28" s="137" t="s">
        <v>82</v>
      </c>
      <c r="AJ28" s="43"/>
      <c r="AK28" s="43"/>
    </row>
    <row r="29" spans="1:37" s="39" customFormat="1" ht="15.75" thickBot="1">
      <c r="A29" s="86">
        <v>19</v>
      </c>
      <c r="B29" s="29" t="s">
        <v>408</v>
      </c>
      <c r="C29" s="29" t="s">
        <v>97</v>
      </c>
      <c r="D29" s="29" t="s">
        <v>94</v>
      </c>
      <c r="E29" s="29" t="s">
        <v>39</v>
      </c>
      <c r="F29" s="29" t="s">
        <v>77</v>
      </c>
      <c r="G29" s="29" t="s">
        <v>59</v>
      </c>
      <c r="H29" s="29" t="s">
        <v>12</v>
      </c>
      <c r="I29" s="29" t="s">
        <v>11</v>
      </c>
      <c r="J29" s="31">
        <v>41193</v>
      </c>
      <c r="K29" s="32">
        <v>8</v>
      </c>
      <c r="L29" s="33"/>
      <c r="M29" s="33"/>
      <c r="N29" s="33"/>
      <c r="O29" s="33"/>
      <c r="P29" s="32">
        <v>3</v>
      </c>
      <c r="Q29" s="32">
        <v>2</v>
      </c>
      <c r="R29" s="32">
        <v>6</v>
      </c>
      <c r="S29" s="32">
        <v>0</v>
      </c>
      <c r="T29" s="32">
        <v>7</v>
      </c>
      <c r="U29" s="32">
        <v>16</v>
      </c>
      <c r="V29" s="33"/>
      <c r="W29" s="33"/>
      <c r="X29" s="37">
        <v>1.5</v>
      </c>
      <c r="Y29" s="37">
        <v>0</v>
      </c>
      <c r="Z29" s="37">
        <v>0</v>
      </c>
      <c r="AA29" s="37">
        <v>0</v>
      </c>
      <c r="AB29" s="37">
        <v>3</v>
      </c>
      <c r="AC29" s="37">
        <v>2</v>
      </c>
      <c r="AD29" s="38">
        <v>0</v>
      </c>
      <c r="AE29" s="38">
        <v>0</v>
      </c>
      <c r="AF29" s="38">
        <v>0</v>
      </c>
      <c r="AG29" s="38">
        <v>0</v>
      </c>
      <c r="AH29" s="38">
        <v>6.5</v>
      </c>
      <c r="AI29" s="137" t="s">
        <v>82</v>
      </c>
      <c r="AJ29" s="43"/>
      <c r="AK29" s="43"/>
    </row>
    <row r="30" spans="1:37" ht="15.75" thickBot="1">
      <c r="A30" s="86">
        <v>20</v>
      </c>
      <c r="B30" s="29" t="s">
        <v>401</v>
      </c>
      <c r="C30" s="29" t="s">
        <v>393</v>
      </c>
      <c r="D30" s="29" t="s">
        <v>402</v>
      </c>
      <c r="E30" s="29" t="s">
        <v>39</v>
      </c>
      <c r="F30" s="29" t="s">
        <v>77</v>
      </c>
      <c r="G30" s="29" t="s">
        <v>59</v>
      </c>
      <c r="H30" s="29" t="s">
        <v>12</v>
      </c>
      <c r="I30" s="29" t="s">
        <v>11</v>
      </c>
      <c r="J30" s="31">
        <v>40470</v>
      </c>
      <c r="K30" s="32">
        <v>8.42</v>
      </c>
      <c r="L30" s="33"/>
      <c r="M30" s="33"/>
      <c r="N30" s="33"/>
      <c r="O30" s="33"/>
      <c r="P30" s="32">
        <v>2</v>
      </c>
      <c r="Q30" s="32">
        <v>6</v>
      </c>
      <c r="R30" s="32">
        <v>23</v>
      </c>
      <c r="S30" s="32">
        <v>0</v>
      </c>
      <c r="T30" s="32">
        <v>6</v>
      </c>
      <c r="U30" s="32">
        <v>3</v>
      </c>
      <c r="V30" s="33"/>
      <c r="W30" s="33"/>
      <c r="X30" s="37">
        <v>1.71</v>
      </c>
      <c r="Y30" s="37">
        <v>0</v>
      </c>
      <c r="Z30" s="37">
        <v>0</v>
      </c>
      <c r="AA30" s="37">
        <v>0</v>
      </c>
      <c r="AB30" s="37">
        <v>2.5</v>
      </c>
      <c r="AC30" s="37">
        <v>1.5</v>
      </c>
      <c r="AD30" s="38">
        <v>0</v>
      </c>
      <c r="AE30" s="38">
        <v>0</v>
      </c>
      <c r="AF30" s="38">
        <v>0</v>
      </c>
      <c r="AG30" s="38">
        <v>0</v>
      </c>
      <c r="AH30" s="38">
        <v>5.71</v>
      </c>
      <c r="AI30" s="137" t="s">
        <v>82</v>
      </c>
      <c r="AJ30" s="43"/>
      <c r="AK30" s="43"/>
    </row>
    <row r="31" spans="1:37" ht="15.75" thickBot="1">
      <c r="A31" s="86">
        <v>21</v>
      </c>
      <c r="B31" s="65" t="s">
        <v>742</v>
      </c>
      <c r="C31" s="65" t="s">
        <v>117</v>
      </c>
      <c r="D31" s="41" t="s">
        <v>144</v>
      </c>
      <c r="E31" s="41" t="s">
        <v>39</v>
      </c>
      <c r="F31" s="41" t="s">
        <v>77</v>
      </c>
      <c r="G31" s="41" t="s">
        <v>59</v>
      </c>
      <c r="H31" s="41" t="s">
        <v>12</v>
      </c>
      <c r="I31" s="41" t="s">
        <v>11</v>
      </c>
      <c r="J31" s="66">
        <v>41586</v>
      </c>
      <c r="K31" s="69">
        <v>8.27</v>
      </c>
      <c r="L31" s="68"/>
      <c r="M31" s="68" t="s">
        <v>12</v>
      </c>
      <c r="N31" s="68"/>
      <c r="O31" s="68"/>
      <c r="P31" s="69"/>
      <c r="Q31" s="69"/>
      <c r="R31" s="69"/>
      <c r="S31" s="69"/>
      <c r="T31" s="69"/>
      <c r="U31" s="69"/>
      <c r="V31" s="68"/>
      <c r="W31" s="68"/>
      <c r="X31" s="54">
        <v>1.64</v>
      </c>
      <c r="Y31" s="54">
        <v>4</v>
      </c>
      <c r="Z31" s="54">
        <v>0</v>
      </c>
      <c r="AA31" s="54">
        <v>4</v>
      </c>
      <c r="AB31" s="54">
        <v>0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5.64</v>
      </c>
      <c r="AI31" s="137" t="s">
        <v>82</v>
      </c>
      <c r="AJ31" s="41"/>
      <c r="AK31" s="41"/>
    </row>
    <row r="32" spans="1:37" ht="15.75" thickBot="1">
      <c r="A32" s="86">
        <v>22</v>
      </c>
      <c r="B32" s="89" t="s">
        <v>729</v>
      </c>
      <c r="C32" s="89" t="s">
        <v>143</v>
      </c>
      <c r="D32" s="43" t="s">
        <v>108</v>
      </c>
      <c r="E32" s="43" t="s">
        <v>39</v>
      </c>
      <c r="F32" s="43" t="s">
        <v>77</v>
      </c>
      <c r="G32" s="43" t="s">
        <v>59</v>
      </c>
      <c r="H32" s="43" t="s">
        <v>12</v>
      </c>
      <c r="I32" s="43" t="s">
        <v>11</v>
      </c>
      <c r="J32" s="142">
        <v>41232</v>
      </c>
      <c r="K32" s="143">
        <v>9.25</v>
      </c>
      <c r="L32" s="44"/>
      <c r="M32" s="44"/>
      <c r="N32" s="44"/>
      <c r="O32" s="44"/>
      <c r="P32" s="143">
        <v>5</v>
      </c>
      <c r="Q32" s="143">
        <v>1</v>
      </c>
      <c r="R32" s="143">
        <v>18</v>
      </c>
      <c r="S32" s="143"/>
      <c r="T32" s="143"/>
      <c r="U32" s="143"/>
      <c r="V32" s="44"/>
      <c r="W32" s="44"/>
      <c r="X32" s="37">
        <v>2.13</v>
      </c>
      <c r="Y32" s="37">
        <v>0</v>
      </c>
      <c r="Z32" s="37">
        <v>0</v>
      </c>
      <c r="AA32" s="37">
        <v>0</v>
      </c>
      <c r="AB32" s="37">
        <v>3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5.13</v>
      </c>
      <c r="AI32" s="137" t="s">
        <v>82</v>
      </c>
      <c r="AJ32" s="43"/>
      <c r="AK32" s="43"/>
    </row>
    <row r="33" spans="1:37" ht="15.75" thickBot="1">
      <c r="A33" s="86">
        <v>23</v>
      </c>
      <c r="B33" s="49" t="s">
        <v>403</v>
      </c>
      <c r="C33" s="49" t="s">
        <v>184</v>
      </c>
      <c r="D33" s="49" t="s">
        <v>100</v>
      </c>
      <c r="E33" s="49" t="s">
        <v>39</v>
      </c>
      <c r="F33" s="49" t="s">
        <v>77</v>
      </c>
      <c r="G33" s="49" t="s">
        <v>59</v>
      </c>
      <c r="H33" s="49" t="s">
        <v>12</v>
      </c>
      <c r="I33" s="49" t="s">
        <v>11</v>
      </c>
      <c r="J33" s="50">
        <v>42312</v>
      </c>
      <c r="K33" s="53">
        <v>8.12</v>
      </c>
      <c r="L33" s="52"/>
      <c r="M33" s="52"/>
      <c r="N33" s="52"/>
      <c r="O33" s="52"/>
      <c r="P33" s="53">
        <v>1</v>
      </c>
      <c r="Q33" s="53">
        <v>6</v>
      </c>
      <c r="R33" s="53">
        <v>23</v>
      </c>
      <c r="S33" s="53">
        <v>0</v>
      </c>
      <c r="T33" s="53">
        <v>7</v>
      </c>
      <c r="U33" s="53">
        <v>16</v>
      </c>
      <c r="V33" s="52"/>
      <c r="W33" s="52"/>
      <c r="X33" s="54">
        <v>1.56</v>
      </c>
      <c r="Y33" s="54">
        <v>0</v>
      </c>
      <c r="Z33" s="54">
        <v>0</v>
      </c>
      <c r="AA33" s="54">
        <v>0</v>
      </c>
      <c r="AB33" s="54">
        <v>1.5</v>
      </c>
      <c r="AC33" s="54">
        <v>2</v>
      </c>
      <c r="AD33" s="55">
        <v>0</v>
      </c>
      <c r="AE33" s="55">
        <v>0</v>
      </c>
      <c r="AF33" s="55">
        <v>0</v>
      </c>
      <c r="AG33" s="55">
        <v>0</v>
      </c>
      <c r="AH33" s="55">
        <v>5.06</v>
      </c>
      <c r="AI33" s="137" t="s">
        <v>82</v>
      </c>
      <c r="AJ33" s="41"/>
      <c r="AK33" s="41"/>
    </row>
    <row r="34" spans="1:37" ht="15.75" thickBot="1">
      <c r="A34" s="86">
        <v>24</v>
      </c>
      <c r="B34" s="29" t="s">
        <v>421</v>
      </c>
      <c r="C34" s="29" t="s">
        <v>418</v>
      </c>
      <c r="D34" s="29" t="s">
        <v>122</v>
      </c>
      <c r="E34" s="29" t="s">
        <v>39</v>
      </c>
      <c r="F34" s="29" t="s">
        <v>77</v>
      </c>
      <c r="G34" s="29" t="s">
        <v>59</v>
      </c>
      <c r="H34" s="29" t="s">
        <v>12</v>
      </c>
      <c r="I34" s="29" t="s">
        <v>11</v>
      </c>
      <c r="J34" s="31">
        <v>41235</v>
      </c>
      <c r="K34" s="32">
        <v>8.01</v>
      </c>
      <c r="L34" s="33"/>
      <c r="M34" s="33"/>
      <c r="N34" s="33"/>
      <c r="O34" s="33"/>
      <c r="P34" s="32">
        <v>0</v>
      </c>
      <c r="Q34" s="32">
        <v>10</v>
      </c>
      <c r="R34" s="32">
        <v>0</v>
      </c>
      <c r="S34" s="32">
        <v>1</v>
      </c>
      <c r="T34" s="32">
        <v>0</v>
      </c>
      <c r="U34" s="32">
        <v>9</v>
      </c>
      <c r="V34" s="33"/>
      <c r="W34" s="33"/>
      <c r="X34" s="37">
        <v>1.51</v>
      </c>
      <c r="Y34" s="37">
        <v>0</v>
      </c>
      <c r="Z34" s="37">
        <v>0</v>
      </c>
      <c r="AA34" s="37">
        <v>0</v>
      </c>
      <c r="AB34" s="37">
        <v>0.5</v>
      </c>
      <c r="AC34" s="37">
        <v>3</v>
      </c>
      <c r="AD34" s="38">
        <v>0</v>
      </c>
      <c r="AE34" s="38">
        <v>0</v>
      </c>
      <c r="AF34" s="38">
        <v>0</v>
      </c>
      <c r="AG34" s="38">
        <v>0</v>
      </c>
      <c r="AH34" s="38">
        <v>5.01</v>
      </c>
      <c r="AI34" s="137" t="s">
        <v>82</v>
      </c>
      <c r="AJ34" s="43"/>
      <c r="AK34" s="43"/>
    </row>
    <row r="35" spans="1:37" s="39" customFormat="1" ht="15.75" thickBot="1">
      <c r="A35" s="86">
        <v>25</v>
      </c>
      <c r="B35" s="29" t="s">
        <v>382</v>
      </c>
      <c r="C35" s="29" t="s">
        <v>229</v>
      </c>
      <c r="D35" s="29" t="s">
        <v>97</v>
      </c>
      <c r="E35" s="29" t="s">
        <v>39</v>
      </c>
      <c r="F35" s="29" t="s">
        <v>77</v>
      </c>
      <c r="G35" s="29" t="s">
        <v>59</v>
      </c>
      <c r="H35" s="29" t="s">
        <v>12</v>
      </c>
      <c r="I35" s="29" t="s">
        <v>11</v>
      </c>
      <c r="J35" s="31">
        <v>40288</v>
      </c>
      <c r="K35" s="30">
        <v>7.28</v>
      </c>
      <c r="L35" s="33"/>
      <c r="M35" s="33"/>
      <c r="N35" s="33"/>
      <c r="O35" s="33"/>
      <c r="P35" s="32">
        <v>0</v>
      </c>
      <c r="Q35" s="32">
        <v>5</v>
      </c>
      <c r="R35" s="32">
        <v>0</v>
      </c>
      <c r="S35" s="32">
        <v>1</v>
      </c>
      <c r="T35" s="32">
        <v>1</v>
      </c>
      <c r="U35" s="32">
        <v>2</v>
      </c>
      <c r="V35" s="33"/>
      <c r="W35" s="33"/>
      <c r="X35" s="37">
        <v>1.14</v>
      </c>
      <c r="Y35" s="37">
        <v>0</v>
      </c>
      <c r="Z35" s="37">
        <v>0</v>
      </c>
      <c r="AA35" s="37">
        <v>0</v>
      </c>
      <c r="AB35" s="37">
        <v>0</v>
      </c>
      <c r="AC35" s="37">
        <v>3.25</v>
      </c>
      <c r="AD35" s="38">
        <v>0</v>
      </c>
      <c r="AE35" s="38">
        <v>0</v>
      </c>
      <c r="AF35" s="38">
        <v>0</v>
      </c>
      <c r="AG35" s="38">
        <v>0</v>
      </c>
      <c r="AH35" s="38">
        <v>4.39</v>
      </c>
      <c r="AI35" s="137" t="s">
        <v>82</v>
      </c>
      <c r="AJ35" s="43"/>
      <c r="AK35" s="43"/>
    </row>
    <row r="36" spans="1:37" ht="15.75" thickBot="1">
      <c r="A36" s="86">
        <v>26</v>
      </c>
      <c r="B36" s="29" t="s">
        <v>396</v>
      </c>
      <c r="C36" s="29" t="s">
        <v>397</v>
      </c>
      <c r="D36" s="29" t="s">
        <v>97</v>
      </c>
      <c r="E36" s="29" t="s">
        <v>39</v>
      </c>
      <c r="F36" s="29" t="s">
        <v>77</v>
      </c>
      <c r="G36" s="29" t="s">
        <v>59</v>
      </c>
      <c r="H36" s="29" t="s">
        <v>12</v>
      </c>
      <c r="I36" s="29" t="s">
        <v>11</v>
      </c>
      <c r="J36" s="31">
        <v>41260</v>
      </c>
      <c r="K36" s="32">
        <v>6.58</v>
      </c>
      <c r="L36" s="33"/>
      <c r="M36" s="33"/>
      <c r="N36" s="33"/>
      <c r="O36" s="33"/>
      <c r="P36" s="32">
        <v>2</v>
      </c>
      <c r="Q36" s="32">
        <v>8</v>
      </c>
      <c r="R36" s="32">
        <v>20</v>
      </c>
      <c r="S36" s="32">
        <v>0</v>
      </c>
      <c r="T36" s="32">
        <v>4</v>
      </c>
      <c r="U36" s="32">
        <v>7</v>
      </c>
      <c r="V36" s="33"/>
      <c r="W36" s="33"/>
      <c r="X36" s="37">
        <v>0.79</v>
      </c>
      <c r="Y36" s="37">
        <v>0</v>
      </c>
      <c r="Z36" s="37">
        <v>0</v>
      </c>
      <c r="AA36" s="37">
        <v>0</v>
      </c>
      <c r="AB36" s="37">
        <v>2.5</v>
      </c>
      <c r="AC36" s="37">
        <v>1</v>
      </c>
      <c r="AD36" s="38">
        <v>0</v>
      </c>
      <c r="AE36" s="38">
        <v>0</v>
      </c>
      <c r="AF36" s="38">
        <v>0</v>
      </c>
      <c r="AG36" s="38">
        <v>0</v>
      </c>
      <c r="AH36" s="38">
        <v>4.29</v>
      </c>
      <c r="AI36" s="137" t="s">
        <v>82</v>
      </c>
      <c r="AJ36" s="43"/>
      <c r="AK36" s="43"/>
    </row>
    <row r="37" spans="1:37" ht="15.75" thickBot="1">
      <c r="A37" s="86">
        <v>27</v>
      </c>
      <c r="B37" s="89" t="s">
        <v>458</v>
      </c>
      <c r="C37" s="89" t="s">
        <v>190</v>
      </c>
      <c r="D37" s="43" t="s">
        <v>94</v>
      </c>
      <c r="E37" s="43" t="s">
        <v>39</v>
      </c>
      <c r="F37" s="43" t="s">
        <v>77</v>
      </c>
      <c r="G37" s="43" t="s">
        <v>59</v>
      </c>
      <c r="H37" s="43" t="s">
        <v>12</v>
      </c>
      <c r="I37" s="43" t="s">
        <v>11</v>
      </c>
      <c r="J37" s="142">
        <v>41802</v>
      </c>
      <c r="K37" s="143">
        <v>8.42</v>
      </c>
      <c r="L37" s="44"/>
      <c r="M37" s="44"/>
      <c r="N37" s="44"/>
      <c r="O37" s="44"/>
      <c r="P37" s="143">
        <v>2</v>
      </c>
      <c r="Q37" s="143">
        <v>5</v>
      </c>
      <c r="R37" s="143">
        <v>19</v>
      </c>
      <c r="S37" s="143"/>
      <c r="T37" s="143"/>
      <c r="U37" s="143"/>
      <c r="V37" s="44"/>
      <c r="W37" s="44"/>
      <c r="X37" s="37">
        <v>1.71</v>
      </c>
      <c r="Y37" s="37">
        <v>0</v>
      </c>
      <c r="Z37" s="37">
        <v>0</v>
      </c>
      <c r="AA37" s="37">
        <v>0</v>
      </c>
      <c r="AB37" s="37">
        <v>2.5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4.21</v>
      </c>
      <c r="AI37" s="137" t="s">
        <v>82</v>
      </c>
      <c r="AJ37" s="43"/>
      <c r="AK37" s="43"/>
    </row>
    <row r="38" spans="1:37" ht="15.75" thickBot="1">
      <c r="A38" s="86">
        <v>28</v>
      </c>
      <c r="B38" s="29" t="s">
        <v>400</v>
      </c>
      <c r="C38" s="29" t="s">
        <v>122</v>
      </c>
      <c r="D38" s="29" t="s">
        <v>112</v>
      </c>
      <c r="E38" s="29" t="s">
        <v>39</v>
      </c>
      <c r="F38" s="29" t="s">
        <v>77</v>
      </c>
      <c r="G38" s="29" t="s">
        <v>59</v>
      </c>
      <c r="H38" s="29" t="s">
        <v>12</v>
      </c>
      <c r="I38" s="29" t="s">
        <v>11</v>
      </c>
      <c r="J38" s="31">
        <v>40106</v>
      </c>
      <c r="K38" s="32">
        <v>6.8</v>
      </c>
      <c r="L38" s="33"/>
      <c r="M38" s="33"/>
      <c r="N38" s="33"/>
      <c r="O38" s="33"/>
      <c r="P38" s="32">
        <v>6</v>
      </c>
      <c r="Q38" s="32">
        <v>2</v>
      </c>
      <c r="R38" s="32">
        <v>2</v>
      </c>
      <c r="S38" s="32"/>
      <c r="T38" s="32"/>
      <c r="U38" s="32"/>
      <c r="V38" s="33"/>
      <c r="W38" s="33"/>
      <c r="X38" s="191">
        <v>0.9</v>
      </c>
      <c r="Y38" s="191">
        <v>0</v>
      </c>
      <c r="Z38" s="191">
        <v>0</v>
      </c>
      <c r="AA38" s="191">
        <v>0</v>
      </c>
      <c r="AB38" s="191">
        <v>3</v>
      </c>
      <c r="AC38" s="191">
        <v>0</v>
      </c>
      <c r="AD38" s="192">
        <v>0</v>
      </c>
      <c r="AE38" s="192">
        <v>0</v>
      </c>
      <c r="AF38" s="192">
        <v>0</v>
      </c>
      <c r="AG38" s="192">
        <v>0</v>
      </c>
      <c r="AH38" s="192">
        <v>3.9</v>
      </c>
      <c r="AI38" s="137" t="s">
        <v>82</v>
      </c>
      <c r="AJ38" s="29"/>
      <c r="AK38" s="29"/>
    </row>
    <row r="39" spans="1:37" ht="15.75" thickBot="1">
      <c r="A39" s="86">
        <v>29</v>
      </c>
      <c r="B39" s="65" t="s">
        <v>554</v>
      </c>
      <c r="C39" s="65" t="s">
        <v>226</v>
      </c>
      <c r="D39" s="41" t="s">
        <v>114</v>
      </c>
      <c r="E39" s="41" t="s">
        <v>39</v>
      </c>
      <c r="F39" s="41" t="s">
        <v>77</v>
      </c>
      <c r="G39" s="41" t="s">
        <v>59</v>
      </c>
      <c r="H39" s="41" t="s">
        <v>12</v>
      </c>
      <c r="I39" s="41" t="s">
        <v>11</v>
      </c>
      <c r="J39" s="66">
        <v>39008</v>
      </c>
      <c r="K39" s="67">
        <v>8.32</v>
      </c>
      <c r="L39" s="68"/>
      <c r="M39" s="68"/>
      <c r="N39" s="68"/>
      <c r="O39" s="68" t="s">
        <v>12</v>
      </c>
      <c r="P39" s="69"/>
      <c r="Q39" s="69"/>
      <c r="R39" s="69"/>
      <c r="S39" s="69"/>
      <c r="T39" s="69"/>
      <c r="U39" s="69"/>
      <c r="V39" s="68"/>
      <c r="W39" s="68"/>
      <c r="X39" s="54">
        <v>1.66</v>
      </c>
      <c r="Y39" s="54">
        <v>0</v>
      </c>
      <c r="Z39" s="54">
        <v>2</v>
      </c>
      <c r="AA39" s="54">
        <v>2</v>
      </c>
      <c r="AB39" s="54">
        <v>0</v>
      </c>
      <c r="AC39" s="54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3.66</v>
      </c>
      <c r="AI39" s="137" t="s">
        <v>82</v>
      </c>
      <c r="AJ39" s="41"/>
      <c r="AK39" s="41"/>
    </row>
    <row r="40" spans="1:37" s="39" customFormat="1" ht="15.75" thickBot="1">
      <c r="A40" s="86">
        <v>30</v>
      </c>
      <c r="B40" s="65" t="s">
        <v>643</v>
      </c>
      <c r="C40" s="65" t="s">
        <v>201</v>
      </c>
      <c r="D40" s="41" t="s">
        <v>108</v>
      </c>
      <c r="E40" s="41" t="s">
        <v>39</v>
      </c>
      <c r="F40" s="41" t="s">
        <v>77</v>
      </c>
      <c r="G40" s="41" t="s">
        <v>59</v>
      </c>
      <c r="H40" s="41" t="s">
        <v>12</v>
      </c>
      <c r="I40" s="41" t="s">
        <v>11</v>
      </c>
      <c r="J40" s="66">
        <v>40470</v>
      </c>
      <c r="K40" s="67">
        <v>7.88</v>
      </c>
      <c r="L40" s="68"/>
      <c r="M40" s="68"/>
      <c r="N40" s="68"/>
      <c r="O40" s="68" t="s">
        <v>12</v>
      </c>
      <c r="P40" s="69"/>
      <c r="Q40" s="69"/>
      <c r="R40" s="69"/>
      <c r="S40" s="69"/>
      <c r="T40" s="69"/>
      <c r="U40" s="69"/>
      <c r="V40" s="68"/>
      <c r="W40" s="68"/>
      <c r="X40" s="54">
        <v>1.44</v>
      </c>
      <c r="Y40" s="54">
        <v>0</v>
      </c>
      <c r="Z40" s="54">
        <v>2</v>
      </c>
      <c r="AA40" s="54">
        <v>2</v>
      </c>
      <c r="AB40" s="54">
        <v>0</v>
      </c>
      <c r="AC40" s="54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3.44</v>
      </c>
      <c r="AI40" s="137" t="s">
        <v>82</v>
      </c>
      <c r="AJ40" s="41"/>
      <c r="AK40" s="41"/>
    </row>
    <row r="41" spans="1:37" ht="15.75" thickBot="1">
      <c r="A41" s="86">
        <v>31</v>
      </c>
      <c r="B41" s="29" t="s">
        <v>358</v>
      </c>
      <c r="C41" s="29" t="s">
        <v>359</v>
      </c>
      <c r="D41" s="29" t="s">
        <v>293</v>
      </c>
      <c r="E41" s="29" t="s">
        <v>39</v>
      </c>
      <c r="F41" s="29" t="s">
        <v>77</v>
      </c>
      <c r="G41" s="29" t="s">
        <v>59</v>
      </c>
      <c r="H41" s="29" t="s">
        <v>12</v>
      </c>
      <c r="I41" s="29" t="s">
        <v>11</v>
      </c>
      <c r="J41" s="31">
        <v>40595</v>
      </c>
      <c r="K41" s="30">
        <v>7.36</v>
      </c>
      <c r="L41" s="33"/>
      <c r="M41" s="33"/>
      <c r="N41" s="33"/>
      <c r="O41" s="33"/>
      <c r="P41" s="32">
        <v>0</v>
      </c>
      <c r="Q41" s="32">
        <v>5</v>
      </c>
      <c r="R41" s="32">
        <v>15</v>
      </c>
      <c r="S41" s="32">
        <v>0</v>
      </c>
      <c r="T41" s="32">
        <v>7</v>
      </c>
      <c r="U41" s="32">
        <v>2</v>
      </c>
      <c r="V41" s="33" t="s">
        <v>12</v>
      </c>
      <c r="W41" s="33"/>
      <c r="X41" s="37">
        <v>1.18</v>
      </c>
      <c r="Y41" s="37">
        <v>0</v>
      </c>
      <c r="Z41" s="37">
        <v>0</v>
      </c>
      <c r="AA41" s="37">
        <v>0</v>
      </c>
      <c r="AB41" s="37">
        <v>0.5</v>
      </c>
      <c r="AC41" s="37">
        <v>1.75</v>
      </c>
      <c r="AD41" s="38">
        <v>0</v>
      </c>
      <c r="AE41" s="38">
        <v>0</v>
      </c>
      <c r="AF41" s="38">
        <v>0</v>
      </c>
      <c r="AG41" s="38">
        <v>0</v>
      </c>
      <c r="AH41" s="38">
        <v>3.43</v>
      </c>
      <c r="AI41" s="137" t="s">
        <v>82</v>
      </c>
      <c r="AJ41" s="43"/>
      <c r="AK41" s="43"/>
    </row>
    <row r="42" spans="1:37" ht="15.75" thickBot="1">
      <c r="A42" s="86">
        <v>32</v>
      </c>
      <c r="B42" s="29" t="s">
        <v>410</v>
      </c>
      <c r="C42" s="29" t="s">
        <v>186</v>
      </c>
      <c r="D42" s="29" t="s">
        <v>108</v>
      </c>
      <c r="E42" s="29" t="s">
        <v>39</v>
      </c>
      <c r="F42" s="29" t="s">
        <v>76</v>
      </c>
      <c r="G42" s="29" t="s">
        <v>59</v>
      </c>
      <c r="H42" s="29" t="s">
        <v>12</v>
      </c>
      <c r="I42" s="29" t="s">
        <v>11</v>
      </c>
      <c r="J42" s="31">
        <v>41894</v>
      </c>
      <c r="K42" s="32">
        <v>7.52</v>
      </c>
      <c r="L42" s="33"/>
      <c r="M42" s="33"/>
      <c r="N42" s="33"/>
      <c r="O42" s="33"/>
      <c r="P42" s="32">
        <v>0</v>
      </c>
      <c r="Q42" s="32">
        <v>2</v>
      </c>
      <c r="R42" s="32">
        <v>1</v>
      </c>
      <c r="S42" s="32">
        <v>0</v>
      </c>
      <c r="T42" s="32">
        <v>6</v>
      </c>
      <c r="U42" s="32">
        <v>3</v>
      </c>
      <c r="V42" s="33"/>
      <c r="W42" s="33"/>
      <c r="X42" s="37">
        <v>1.26</v>
      </c>
      <c r="Y42" s="37">
        <v>0</v>
      </c>
      <c r="Z42" s="37">
        <v>0</v>
      </c>
      <c r="AA42" s="37">
        <v>0</v>
      </c>
      <c r="AB42" s="37">
        <v>0</v>
      </c>
      <c r="AC42" s="37">
        <v>1.5</v>
      </c>
      <c r="AD42" s="38">
        <v>0</v>
      </c>
      <c r="AE42" s="38">
        <v>0</v>
      </c>
      <c r="AF42" s="38">
        <v>0</v>
      </c>
      <c r="AG42" s="38">
        <v>0</v>
      </c>
      <c r="AH42" s="38">
        <v>2.76</v>
      </c>
      <c r="AI42" s="137" t="s">
        <v>82</v>
      </c>
      <c r="AJ42" s="43"/>
      <c r="AK42" s="43"/>
    </row>
    <row r="43" spans="1:37" ht="15.75" thickBot="1">
      <c r="A43" s="86">
        <v>33</v>
      </c>
      <c r="B43" s="43" t="s">
        <v>264</v>
      </c>
      <c r="C43" s="43" t="s">
        <v>96</v>
      </c>
      <c r="D43" s="43" t="s">
        <v>108</v>
      </c>
      <c r="E43" s="43" t="s">
        <v>39</v>
      </c>
      <c r="F43" s="43" t="s">
        <v>77</v>
      </c>
      <c r="G43" s="43" t="s">
        <v>59</v>
      </c>
      <c r="H43" s="43" t="s">
        <v>12</v>
      </c>
      <c r="I43" s="43" t="s">
        <v>11</v>
      </c>
      <c r="J43" s="142">
        <v>41418</v>
      </c>
      <c r="K43" s="45">
        <v>6.99</v>
      </c>
      <c r="L43" s="44"/>
      <c r="M43" s="44"/>
      <c r="N43" s="44"/>
      <c r="O43" s="44"/>
      <c r="P43" s="143"/>
      <c r="Q43" s="143"/>
      <c r="R43" s="143"/>
      <c r="S43" s="143">
        <v>0</v>
      </c>
      <c r="T43" s="143">
        <v>6</v>
      </c>
      <c r="U43" s="143">
        <v>3</v>
      </c>
      <c r="V43" s="44"/>
      <c r="W43" s="44"/>
      <c r="X43" s="37">
        <v>1</v>
      </c>
      <c r="Y43" s="37">
        <v>0</v>
      </c>
      <c r="Z43" s="37">
        <v>0</v>
      </c>
      <c r="AA43" s="37">
        <v>0</v>
      </c>
      <c r="AB43" s="37">
        <v>0</v>
      </c>
      <c r="AC43" s="37">
        <v>1.5</v>
      </c>
      <c r="AD43" s="38">
        <v>0</v>
      </c>
      <c r="AE43" s="38">
        <v>0</v>
      </c>
      <c r="AF43" s="38">
        <v>0</v>
      </c>
      <c r="AG43" s="38">
        <v>0</v>
      </c>
      <c r="AH43" s="38">
        <v>2.5</v>
      </c>
      <c r="AI43" s="137" t="s">
        <v>82</v>
      </c>
      <c r="AJ43" s="43"/>
      <c r="AK43" s="43"/>
    </row>
    <row r="44" spans="1:37" s="39" customFormat="1" ht="15.75" thickBot="1">
      <c r="A44" s="86">
        <v>34</v>
      </c>
      <c r="B44" s="89" t="s">
        <v>510</v>
      </c>
      <c r="C44" s="89" t="s">
        <v>143</v>
      </c>
      <c r="D44" s="43" t="s">
        <v>112</v>
      </c>
      <c r="E44" s="43" t="s">
        <v>39</v>
      </c>
      <c r="F44" s="43" t="s">
        <v>77</v>
      </c>
      <c r="G44" s="43" t="s">
        <v>59</v>
      </c>
      <c r="H44" s="43" t="s">
        <v>12</v>
      </c>
      <c r="I44" s="43" t="s">
        <v>11</v>
      </c>
      <c r="J44" s="142">
        <v>40498</v>
      </c>
      <c r="K44" s="143">
        <v>8.85</v>
      </c>
      <c r="L44" s="44"/>
      <c r="M44" s="44"/>
      <c r="N44" s="44"/>
      <c r="O44" s="44"/>
      <c r="P44" s="143">
        <v>0</v>
      </c>
      <c r="Q44" s="143">
        <v>8</v>
      </c>
      <c r="R44" s="143">
        <v>0</v>
      </c>
      <c r="S44" s="143"/>
      <c r="T44" s="143"/>
      <c r="U44" s="143"/>
      <c r="V44" s="44"/>
      <c r="W44" s="44"/>
      <c r="X44" s="37">
        <v>1.93</v>
      </c>
      <c r="Y44" s="37">
        <v>0</v>
      </c>
      <c r="Z44" s="37">
        <v>0</v>
      </c>
      <c r="AA44" s="37">
        <v>0</v>
      </c>
      <c r="AB44" s="37">
        <v>0.5</v>
      </c>
      <c r="AC44" s="37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2.43</v>
      </c>
      <c r="AI44" s="137" t="s">
        <v>82</v>
      </c>
      <c r="AJ44" s="43"/>
      <c r="AK44" s="43"/>
    </row>
    <row r="45" spans="1:37" ht="15.75" thickBot="1">
      <c r="A45" s="86">
        <v>35</v>
      </c>
      <c r="B45" s="29" t="s">
        <v>362</v>
      </c>
      <c r="C45" s="29" t="s">
        <v>146</v>
      </c>
      <c r="D45" s="29" t="s">
        <v>110</v>
      </c>
      <c r="E45" s="29" t="s">
        <v>39</v>
      </c>
      <c r="F45" s="29" t="s">
        <v>77</v>
      </c>
      <c r="G45" s="29" t="s">
        <v>59</v>
      </c>
      <c r="H45" s="29" t="s">
        <v>12</v>
      </c>
      <c r="I45" s="29" t="s">
        <v>11</v>
      </c>
      <c r="J45" s="31">
        <v>41234</v>
      </c>
      <c r="K45" s="30">
        <v>8.09</v>
      </c>
      <c r="L45" s="33"/>
      <c r="M45" s="33"/>
      <c r="N45" s="33"/>
      <c r="O45" s="33"/>
      <c r="P45" s="32"/>
      <c r="Q45" s="32"/>
      <c r="R45" s="32"/>
      <c r="S45" s="32">
        <v>0</v>
      </c>
      <c r="T45" s="32">
        <v>2</v>
      </c>
      <c r="U45" s="32">
        <v>21</v>
      </c>
      <c r="V45" s="33"/>
      <c r="W45" s="33"/>
      <c r="X45" s="37">
        <v>1.55</v>
      </c>
      <c r="Y45" s="37">
        <v>0</v>
      </c>
      <c r="Z45" s="37">
        <v>0</v>
      </c>
      <c r="AA45" s="37">
        <v>0</v>
      </c>
      <c r="AB45" s="37">
        <v>0</v>
      </c>
      <c r="AC45" s="37">
        <v>0.75</v>
      </c>
      <c r="AD45" s="38">
        <v>0</v>
      </c>
      <c r="AE45" s="38">
        <v>0</v>
      </c>
      <c r="AF45" s="38">
        <v>0</v>
      </c>
      <c r="AG45" s="38">
        <v>0</v>
      </c>
      <c r="AH45" s="38">
        <v>2.3</v>
      </c>
      <c r="AI45" s="137" t="s">
        <v>82</v>
      </c>
      <c r="AJ45" s="43"/>
      <c r="AK45" s="43"/>
    </row>
    <row r="46" spans="1:37" ht="15.75" thickBot="1">
      <c r="A46" s="86">
        <v>36</v>
      </c>
      <c r="B46" s="89" t="s">
        <v>244</v>
      </c>
      <c r="C46" s="89" t="s">
        <v>313</v>
      </c>
      <c r="D46" s="43" t="s">
        <v>125</v>
      </c>
      <c r="E46" s="43" t="s">
        <v>39</v>
      </c>
      <c r="F46" s="43" t="s">
        <v>77</v>
      </c>
      <c r="G46" s="43" t="s">
        <v>59</v>
      </c>
      <c r="H46" s="43" t="s">
        <v>12</v>
      </c>
      <c r="I46" s="43" t="s">
        <v>11</v>
      </c>
      <c r="J46" s="142">
        <v>41726</v>
      </c>
      <c r="K46" s="45">
        <v>8.75</v>
      </c>
      <c r="L46" s="44"/>
      <c r="M46" s="44"/>
      <c r="N46" s="44"/>
      <c r="O46" s="44"/>
      <c r="P46" s="143"/>
      <c r="Q46" s="143"/>
      <c r="R46" s="143"/>
      <c r="S46" s="143"/>
      <c r="T46" s="143"/>
      <c r="U46" s="143"/>
      <c r="V46" s="44"/>
      <c r="W46" s="44"/>
      <c r="X46" s="37">
        <v>1.88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1.88</v>
      </c>
      <c r="AI46" s="137" t="s">
        <v>82</v>
      </c>
      <c r="AJ46" s="43"/>
      <c r="AK46" s="43"/>
    </row>
    <row r="47" spans="1:37" s="39" customFormat="1" ht="15.75" thickBot="1">
      <c r="A47" s="86">
        <v>37</v>
      </c>
      <c r="B47" s="89" t="s">
        <v>566</v>
      </c>
      <c r="C47" s="89" t="s">
        <v>186</v>
      </c>
      <c r="D47" s="43" t="s">
        <v>117</v>
      </c>
      <c r="E47" s="43" t="s">
        <v>39</v>
      </c>
      <c r="F47" s="43" t="s">
        <v>77</v>
      </c>
      <c r="G47" s="43" t="s">
        <v>59</v>
      </c>
      <c r="H47" s="43" t="s">
        <v>12</v>
      </c>
      <c r="I47" s="43" t="s">
        <v>11</v>
      </c>
      <c r="J47" s="142">
        <v>42790</v>
      </c>
      <c r="K47" s="45">
        <v>7.3</v>
      </c>
      <c r="L47" s="44"/>
      <c r="M47" s="44"/>
      <c r="N47" s="44"/>
      <c r="O47" s="44"/>
      <c r="P47" s="143">
        <v>0</v>
      </c>
      <c r="Q47" s="143">
        <v>11</v>
      </c>
      <c r="R47" s="143">
        <v>4</v>
      </c>
      <c r="S47" s="143"/>
      <c r="T47" s="143"/>
      <c r="U47" s="143"/>
      <c r="V47" s="44"/>
      <c r="W47" s="44"/>
      <c r="X47" s="37">
        <v>1.15</v>
      </c>
      <c r="Y47" s="37">
        <v>0</v>
      </c>
      <c r="Z47" s="37">
        <v>0</v>
      </c>
      <c r="AA47" s="37">
        <v>0</v>
      </c>
      <c r="AB47" s="37">
        <v>0.5</v>
      </c>
      <c r="AC47" s="37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1.65</v>
      </c>
      <c r="AI47" s="137" t="s">
        <v>82</v>
      </c>
      <c r="AJ47" s="43"/>
      <c r="AK47" s="43"/>
    </row>
    <row r="48" spans="1:37" s="183" customFormat="1" ht="15">
      <c r="A48" s="86">
        <v>38</v>
      </c>
      <c r="B48" s="160" t="s">
        <v>740</v>
      </c>
      <c r="C48" s="160" t="s">
        <v>693</v>
      </c>
      <c r="D48" s="151" t="s">
        <v>117</v>
      </c>
      <c r="E48" s="151" t="s">
        <v>39</v>
      </c>
      <c r="F48" s="151" t="s">
        <v>77</v>
      </c>
      <c r="G48" s="151" t="s">
        <v>59</v>
      </c>
      <c r="H48" s="151" t="s">
        <v>12</v>
      </c>
      <c r="I48" s="151" t="s">
        <v>11</v>
      </c>
      <c r="J48" s="161">
        <v>40647</v>
      </c>
      <c r="K48" s="164">
        <v>7.86</v>
      </c>
      <c r="L48" s="163"/>
      <c r="M48" s="163"/>
      <c r="N48" s="163"/>
      <c r="O48" s="163"/>
      <c r="P48" s="164"/>
      <c r="Q48" s="164"/>
      <c r="R48" s="164"/>
      <c r="S48" s="164"/>
      <c r="T48" s="164"/>
      <c r="U48" s="164"/>
      <c r="V48" s="163"/>
      <c r="W48" s="163"/>
      <c r="X48" s="149">
        <v>1.43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1.43</v>
      </c>
      <c r="AI48" s="74" t="s">
        <v>82</v>
      </c>
      <c r="AJ48" s="151"/>
      <c r="AK48" s="151"/>
    </row>
    <row r="49" spans="1:37" ht="15">
      <c r="A49" s="86">
        <v>39</v>
      </c>
      <c r="B49" s="89" t="s">
        <v>709</v>
      </c>
      <c r="C49" s="89" t="s">
        <v>710</v>
      </c>
      <c r="D49" s="43" t="s">
        <v>138</v>
      </c>
      <c r="E49" s="43" t="s">
        <v>39</v>
      </c>
      <c r="F49" s="43" t="s">
        <v>77</v>
      </c>
      <c r="G49" s="43" t="s">
        <v>59</v>
      </c>
      <c r="H49" s="43" t="s">
        <v>12</v>
      </c>
      <c r="I49" s="43" t="s">
        <v>11</v>
      </c>
      <c r="J49" s="142">
        <v>42688</v>
      </c>
      <c r="K49" s="143">
        <v>7.5</v>
      </c>
      <c r="L49" s="44"/>
      <c r="M49" s="44"/>
      <c r="N49" s="44"/>
      <c r="O49" s="44"/>
      <c r="P49" s="143"/>
      <c r="Q49" s="143"/>
      <c r="R49" s="143"/>
      <c r="S49" s="143"/>
      <c r="T49" s="143"/>
      <c r="U49" s="143"/>
      <c r="V49" s="44"/>
      <c r="W49" s="44"/>
      <c r="X49" s="37">
        <v>1.25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1.25</v>
      </c>
      <c r="AI49" s="41" t="s">
        <v>82</v>
      </c>
      <c r="AJ49" s="43"/>
      <c r="AK49" s="43"/>
    </row>
    <row r="50" spans="1:37" s="42" customFormat="1" ht="15.75" thickBot="1">
      <c r="A50" s="86">
        <v>40</v>
      </c>
      <c r="B50" s="154" t="s">
        <v>377</v>
      </c>
      <c r="C50" s="154" t="s">
        <v>190</v>
      </c>
      <c r="D50" s="154" t="s">
        <v>189</v>
      </c>
      <c r="E50" s="154" t="s">
        <v>39</v>
      </c>
      <c r="F50" s="154" t="s">
        <v>77</v>
      </c>
      <c r="G50" s="154" t="s">
        <v>59</v>
      </c>
      <c r="H50" s="154" t="s">
        <v>12</v>
      </c>
      <c r="I50" s="154" t="s">
        <v>11</v>
      </c>
      <c r="J50" s="155">
        <v>40812</v>
      </c>
      <c r="K50" s="156">
        <v>7.42</v>
      </c>
      <c r="L50" s="157"/>
      <c r="M50" s="157"/>
      <c r="N50" s="157"/>
      <c r="O50" s="157"/>
      <c r="P50" s="158">
        <v>0</v>
      </c>
      <c r="Q50" s="158">
        <v>2</v>
      </c>
      <c r="R50" s="158">
        <v>24</v>
      </c>
      <c r="S50" s="158"/>
      <c r="T50" s="158"/>
      <c r="U50" s="158"/>
      <c r="V50" s="157"/>
      <c r="W50" s="157"/>
      <c r="X50" s="91">
        <v>1.21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1.21</v>
      </c>
      <c r="AI50" s="137" t="s">
        <v>82</v>
      </c>
      <c r="AJ50" s="159"/>
      <c r="AK50" s="159"/>
    </row>
    <row r="51" spans="1:37" ht="15.75" thickBot="1">
      <c r="A51" s="86">
        <v>41</v>
      </c>
      <c r="B51" s="89" t="s">
        <v>721</v>
      </c>
      <c r="C51" s="89" t="s">
        <v>96</v>
      </c>
      <c r="D51" s="43" t="s">
        <v>427</v>
      </c>
      <c r="E51" s="43" t="s">
        <v>39</v>
      </c>
      <c r="F51" s="43" t="s">
        <v>76</v>
      </c>
      <c r="G51" s="43" t="s">
        <v>59</v>
      </c>
      <c r="H51" s="43" t="s">
        <v>12</v>
      </c>
      <c r="I51" s="43" t="s">
        <v>11</v>
      </c>
      <c r="J51" s="142">
        <v>42643</v>
      </c>
      <c r="K51" s="143">
        <v>6.98</v>
      </c>
      <c r="L51" s="44"/>
      <c r="M51" s="44"/>
      <c r="N51" s="44"/>
      <c r="O51" s="44"/>
      <c r="P51" s="143"/>
      <c r="Q51" s="143"/>
      <c r="R51" s="143"/>
      <c r="S51" s="143"/>
      <c r="T51" s="143"/>
      <c r="U51" s="143"/>
      <c r="V51" s="44"/>
      <c r="W51" s="44"/>
      <c r="X51" s="37">
        <v>0.99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0.99</v>
      </c>
      <c r="AI51" s="137" t="s">
        <v>82</v>
      </c>
      <c r="AJ51" s="43"/>
      <c r="AK51" s="43"/>
    </row>
    <row r="52" spans="1:37" s="181" customFormat="1" ht="15">
      <c r="A52" s="86">
        <v>42</v>
      </c>
      <c r="B52" s="160" t="s">
        <v>626</v>
      </c>
      <c r="C52" s="160" t="s">
        <v>132</v>
      </c>
      <c r="D52" s="151" t="s">
        <v>163</v>
      </c>
      <c r="E52" s="151" t="s">
        <v>39</v>
      </c>
      <c r="F52" s="151" t="s">
        <v>77</v>
      </c>
      <c r="G52" s="151" t="s">
        <v>59</v>
      </c>
      <c r="H52" s="151" t="s">
        <v>12</v>
      </c>
      <c r="I52" s="151" t="s">
        <v>11</v>
      </c>
      <c r="J52" s="161">
        <v>42206</v>
      </c>
      <c r="K52" s="162">
        <v>6.67</v>
      </c>
      <c r="L52" s="163"/>
      <c r="M52" s="163"/>
      <c r="N52" s="163"/>
      <c r="O52" s="163"/>
      <c r="P52" s="164"/>
      <c r="Q52" s="164"/>
      <c r="R52" s="164"/>
      <c r="S52" s="164"/>
      <c r="T52" s="164"/>
      <c r="U52" s="164"/>
      <c r="V52" s="163"/>
      <c r="W52" s="163"/>
      <c r="X52" s="149">
        <v>0.84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50">
        <v>0</v>
      </c>
      <c r="AE52" s="150">
        <v>0</v>
      </c>
      <c r="AF52" s="150">
        <v>0</v>
      </c>
      <c r="AG52" s="150">
        <v>0</v>
      </c>
      <c r="AH52" s="150">
        <v>0.84</v>
      </c>
      <c r="AI52" s="74" t="s">
        <v>82</v>
      </c>
      <c r="AJ52" s="151"/>
      <c r="AK52" s="151"/>
    </row>
    <row r="53" spans="1:37" ht="15">
      <c r="A53" s="86">
        <v>43</v>
      </c>
      <c r="B53" s="49" t="s">
        <v>416</v>
      </c>
      <c r="C53" s="49" t="s">
        <v>417</v>
      </c>
      <c r="D53" s="49" t="s">
        <v>108</v>
      </c>
      <c r="E53" s="49" t="s">
        <v>39</v>
      </c>
      <c r="F53" s="49" t="s">
        <v>76</v>
      </c>
      <c r="G53" s="49" t="s">
        <v>59</v>
      </c>
      <c r="H53" s="49" t="s">
        <v>14</v>
      </c>
      <c r="I53" s="49" t="s">
        <v>13</v>
      </c>
      <c r="J53" s="50">
        <v>40815</v>
      </c>
      <c r="K53" s="53">
        <v>6.75</v>
      </c>
      <c r="L53" s="52"/>
      <c r="M53" s="52" t="s">
        <v>12</v>
      </c>
      <c r="N53" s="52"/>
      <c r="O53" s="52"/>
      <c r="P53" s="53">
        <v>3</v>
      </c>
      <c r="Q53" s="53">
        <v>2</v>
      </c>
      <c r="R53" s="53">
        <v>19</v>
      </c>
      <c r="S53" s="53">
        <v>0</v>
      </c>
      <c r="T53" s="53">
        <v>4</v>
      </c>
      <c r="U53" s="53">
        <v>7</v>
      </c>
      <c r="V53" s="52"/>
      <c r="W53" s="52"/>
      <c r="X53" s="54">
        <v>0.88</v>
      </c>
      <c r="Y53" s="54">
        <v>4</v>
      </c>
      <c r="Z53" s="54">
        <v>0</v>
      </c>
      <c r="AA53" s="54">
        <v>4</v>
      </c>
      <c r="AB53" s="54">
        <v>3</v>
      </c>
      <c r="AC53" s="54">
        <v>1</v>
      </c>
      <c r="AD53" s="55">
        <v>0</v>
      </c>
      <c r="AE53" s="55">
        <v>0</v>
      </c>
      <c r="AF53" s="55">
        <v>0</v>
      </c>
      <c r="AG53" s="55">
        <v>0</v>
      </c>
      <c r="AH53" s="55">
        <v>8.88</v>
      </c>
      <c r="AI53" s="41" t="s">
        <v>82</v>
      </c>
      <c r="AJ53" s="41"/>
      <c r="AK53" s="41"/>
    </row>
    <row r="54" spans="1:37" s="42" customFormat="1" ht="15.75" thickBot="1">
      <c r="A54" s="86">
        <v>44</v>
      </c>
      <c r="B54" s="108" t="s">
        <v>694</v>
      </c>
      <c r="C54" s="108" t="s">
        <v>393</v>
      </c>
      <c r="D54" s="105" t="s">
        <v>399</v>
      </c>
      <c r="E54" s="105" t="s">
        <v>39</v>
      </c>
      <c r="F54" s="105" t="s">
        <v>77</v>
      </c>
      <c r="G54" s="105" t="s">
        <v>59</v>
      </c>
      <c r="H54" s="105" t="s">
        <v>14</v>
      </c>
      <c r="I54" s="105" t="s">
        <v>13</v>
      </c>
      <c r="J54" s="109">
        <v>34614</v>
      </c>
      <c r="K54" s="111">
        <v>7.2</v>
      </c>
      <c r="L54" s="110"/>
      <c r="M54" s="110" t="s">
        <v>12</v>
      </c>
      <c r="N54" s="110"/>
      <c r="O54" s="110"/>
      <c r="P54" s="111">
        <v>5</v>
      </c>
      <c r="Q54" s="111">
        <v>4</v>
      </c>
      <c r="R54" s="111">
        <v>5</v>
      </c>
      <c r="S54" s="111"/>
      <c r="T54" s="111"/>
      <c r="U54" s="111"/>
      <c r="V54" s="110"/>
      <c r="W54" s="110"/>
      <c r="X54" s="103">
        <v>1.1</v>
      </c>
      <c r="Y54" s="103">
        <v>4</v>
      </c>
      <c r="Z54" s="103">
        <v>0</v>
      </c>
      <c r="AA54" s="103">
        <v>4</v>
      </c>
      <c r="AB54" s="103">
        <v>3</v>
      </c>
      <c r="AC54" s="103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8.1</v>
      </c>
      <c r="AI54" s="137" t="s">
        <v>82</v>
      </c>
      <c r="AJ54" s="105"/>
      <c r="AK54" s="105"/>
    </row>
    <row r="55" spans="1:37" ht="15.75" thickBot="1">
      <c r="A55" s="86">
        <v>45</v>
      </c>
      <c r="B55" s="65" t="s">
        <v>504</v>
      </c>
      <c r="C55" s="65" t="s">
        <v>133</v>
      </c>
      <c r="D55" s="41" t="s">
        <v>122</v>
      </c>
      <c r="E55" s="41" t="s">
        <v>39</v>
      </c>
      <c r="F55" s="41" t="s">
        <v>77</v>
      </c>
      <c r="G55" s="41" t="s">
        <v>59</v>
      </c>
      <c r="H55" s="41" t="s">
        <v>14</v>
      </c>
      <c r="I55" s="41" t="s">
        <v>13</v>
      </c>
      <c r="J55" s="66">
        <v>41199</v>
      </c>
      <c r="K55" s="67">
        <v>6.88</v>
      </c>
      <c r="L55" s="68"/>
      <c r="M55" s="68"/>
      <c r="N55" s="68"/>
      <c r="O55" s="68" t="s">
        <v>12</v>
      </c>
      <c r="P55" s="69"/>
      <c r="Q55" s="69"/>
      <c r="R55" s="69"/>
      <c r="S55" s="69">
        <v>1</v>
      </c>
      <c r="T55" s="69">
        <v>8</v>
      </c>
      <c r="U55" s="69">
        <v>14</v>
      </c>
      <c r="V55" s="68"/>
      <c r="W55" s="68"/>
      <c r="X55" s="54">
        <v>0.94</v>
      </c>
      <c r="Y55" s="54">
        <v>0</v>
      </c>
      <c r="Z55" s="54">
        <v>2</v>
      </c>
      <c r="AA55" s="54">
        <v>2</v>
      </c>
      <c r="AB55" s="54">
        <v>0</v>
      </c>
      <c r="AC55" s="54">
        <v>5</v>
      </c>
      <c r="AD55" s="55">
        <v>0</v>
      </c>
      <c r="AE55" s="55">
        <v>0</v>
      </c>
      <c r="AF55" s="55">
        <v>0</v>
      </c>
      <c r="AG55" s="55">
        <v>0</v>
      </c>
      <c r="AH55" s="55">
        <v>7.94</v>
      </c>
      <c r="AI55" s="137" t="s">
        <v>82</v>
      </c>
      <c r="AJ55" s="41"/>
      <c r="AK55" s="41"/>
    </row>
    <row r="56" spans="1:37" ht="15.75" thickBot="1">
      <c r="A56" s="86">
        <v>46</v>
      </c>
      <c r="B56" s="89" t="s">
        <v>706</v>
      </c>
      <c r="C56" s="89" t="s">
        <v>707</v>
      </c>
      <c r="D56" s="43" t="s">
        <v>158</v>
      </c>
      <c r="E56" s="43" t="s">
        <v>39</v>
      </c>
      <c r="F56" s="43" t="s">
        <v>77</v>
      </c>
      <c r="G56" s="43" t="s">
        <v>59</v>
      </c>
      <c r="H56" s="43" t="s">
        <v>14</v>
      </c>
      <c r="I56" s="43" t="s">
        <v>13</v>
      </c>
      <c r="J56" s="142">
        <v>39014</v>
      </c>
      <c r="K56" s="143">
        <v>7.61</v>
      </c>
      <c r="L56" s="44"/>
      <c r="M56" s="44"/>
      <c r="N56" s="44"/>
      <c r="O56" s="44"/>
      <c r="P56" s="143">
        <v>6</v>
      </c>
      <c r="Q56" s="143">
        <v>6</v>
      </c>
      <c r="R56" s="143">
        <v>23</v>
      </c>
      <c r="S56" s="143"/>
      <c r="T56" s="143"/>
      <c r="U56" s="143"/>
      <c r="V56" s="44"/>
      <c r="W56" s="44"/>
      <c r="X56" s="37">
        <v>1.31</v>
      </c>
      <c r="Y56" s="37">
        <v>0</v>
      </c>
      <c r="Z56" s="37">
        <v>0</v>
      </c>
      <c r="AA56" s="37">
        <v>0</v>
      </c>
      <c r="AB56" s="37">
        <v>3</v>
      </c>
      <c r="AC56" s="37">
        <v>0</v>
      </c>
      <c r="AD56" s="38">
        <v>0</v>
      </c>
      <c r="AE56" s="38">
        <v>0</v>
      </c>
      <c r="AF56" s="38">
        <v>3</v>
      </c>
      <c r="AG56" s="38">
        <v>3</v>
      </c>
      <c r="AH56" s="38">
        <v>7.31</v>
      </c>
      <c r="AI56" s="137" t="s">
        <v>82</v>
      </c>
      <c r="AJ56" s="43"/>
      <c r="AK56" s="43"/>
    </row>
    <row r="57" spans="1:37" s="39" customFormat="1" ht="15.75" thickBot="1">
      <c r="A57" s="86">
        <v>47</v>
      </c>
      <c r="B57" s="49" t="s">
        <v>363</v>
      </c>
      <c r="C57" s="49" t="s">
        <v>146</v>
      </c>
      <c r="D57" s="49" t="s">
        <v>97</v>
      </c>
      <c r="E57" s="49" t="s">
        <v>39</v>
      </c>
      <c r="F57" s="49" t="s">
        <v>76</v>
      </c>
      <c r="G57" s="49" t="s">
        <v>59</v>
      </c>
      <c r="H57" s="49" t="s">
        <v>14</v>
      </c>
      <c r="I57" s="49" t="s">
        <v>13</v>
      </c>
      <c r="J57" s="50">
        <v>41082</v>
      </c>
      <c r="K57" s="51">
        <v>7.02</v>
      </c>
      <c r="L57" s="52"/>
      <c r="M57" s="52" t="s">
        <v>12</v>
      </c>
      <c r="N57" s="52"/>
      <c r="O57" s="52"/>
      <c r="P57" s="53">
        <v>0</v>
      </c>
      <c r="Q57" s="53">
        <v>8</v>
      </c>
      <c r="R57" s="53">
        <v>9</v>
      </c>
      <c r="S57" s="53">
        <v>0</v>
      </c>
      <c r="T57" s="53">
        <v>4</v>
      </c>
      <c r="U57" s="53">
        <v>27</v>
      </c>
      <c r="V57" s="52"/>
      <c r="W57" s="52"/>
      <c r="X57" s="54">
        <v>1.01</v>
      </c>
      <c r="Y57" s="54">
        <v>4</v>
      </c>
      <c r="Z57" s="54">
        <v>0</v>
      </c>
      <c r="AA57" s="54">
        <v>4</v>
      </c>
      <c r="AB57" s="54">
        <v>0.5</v>
      </c>
      <c r="AC57" s="54">
        <v>1.25</v>
      </c>
      <c r="AD57" s="55">
        <v>0</v>
      </c>
      <c r="AE57" s="55">
        <v>0</v>
      </c>
      <c r="AF57" s="55">
        <v>0</v>
      </c>
      <c r="AG57" s="55">
        <v>0</v>
      </c>
      <c r="AH57" s="55">
        <v>6.76</v>
      </c>
      <c r="AI57" s="137" t="s">
        <v>82</v>
      </c>
      <c r="AJ57" s="41"/>
      <c r="AK57" s="41"/>
    </row>
    <row r="58" spans="1:37" ht="15.75" thickBot="1">
      <c r="A58" s="86">
        <v>48</v>
      </c>
      <c r="B58" s="29" t="s">
        <v>374</v>
      </c>
      <c r="C58" s="29" t="s">
        <v>375</v>
      </c>
      <c r="D58" s="29" t="s">
        <v>110</v>
      </c>
      <c r="E58" s="29" t="s">
        <v>39</v>
      </c>
      <c r="F58" s="29" t="s">
        <v>76</v>
      </c>
      <c r="G58" s="29" t="s">
        <v>59</v>
      </c>
      <c r="H58" s="29" t="s">
        <v>14</v>
      </c>
      <c r="I58" s="29" t="s">
        <v>13</v>
      </c>
      <c r="J58" s="31">
        <v>40386</v>
      </c>
      <c r="K58" s="30">
        <v>7.18</v>
      </c>
      <c r="L58" s="33"/>
      <c r="M58" s="33" t="s">
        <v>12</v>
      </c>
      <c r="N58" s="33"/>
      <c r="O58" s="33"/>
      <c r="P58" s="32">
        <v>1</v>
      </c>
      <c r="Q58" s="32">
        <v>5</v>
      </c>
      <c r="R58" s="32">
        <v>21</v>
      </c>
      <c r="S58" s="32"/>
      <c r="T58" s="32"/>
      <c r="U58" s="32"/>
      <c r="V58" s="33"/>
      <c r="W58" s="33"/>
      <c r="X58" s="37">
        <v>1.09</v>
      </c>
      <c r="Y58" s="37">
        <v>4</v>
      </c>
      <c r="Z58" s="37">
        <v>0</v>
      </c>
      <c r="AA58" s="37">
        <v>4</v>
      </c>
      <c r="AB58" s="37">
        <v>1.5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6.59</v>
      </c>
      <c r="AI58" s="137" t="s">
        <v>82</v>
      </c>
      <c r="AJ58" s="43"/>
      <c r="AK58" s="43"/>
    </row>
    <row r="59" spans="1:37" s="181" customFormat="1" ht="15">
      <c r="A59" s="86">
        <v>49</v>
      </c>
      <c r="B59" s="160" t="s">
        <v>588</v>
      </c>
      <c r="C59" s="160" t="s">
        <v>589</v>
      </c>
      <c r="D59" s="151" t="s">
        <v>138</v>
      </c>
      <c r="E59" s="151" t="s">
        <v>39</v>
      </c>
      <c r="F59" s="151" t="s">
        <v>77</v>
      </c>
      <c r="G59" s="151" t="s">
        <v>59</v>
      </c>
      <c r="H59" s="151" t="s">
        <v>14</v>
      </c>
      <c r="I59" s="151" t="s">
        <v>13</v>
      </c>
      <c r="J59" s="161">
        <v>42046</v>
      </c>
      <c r="K59" s="162">
        <v>7.19</v>
      </c>
      <c r="L59" s="163"/>
      <c r="M59" s="163"/>
      <c r="N59" s="163"/>
      <c r="O59" s="163"/>
      <c r="P59" s="164"/>
      <c r="Q59" s="164">
        <v>11</v>
      </c>
      <c r="R59" s="164">
        <v>1</v>
      </c>
      <c r="S59" s="164">
        <v>1</v>
      </c>
      <c r="T59" s="164">
        <v>6</v>
      </c>
      <c r="U59" s="164">
        <v>2</v>
      </c>
      <c r="V59" s="163" t="s">
        <v>12</v>
      </c>
      <c r="W59" s="163"/>
      <c r="X59" s="149">
        <v>1.1</v>
      </c>
      <c r="Y59" s="149">
        <v>0</v>
      </c>
      <c r="Z59" s="149">
        <v>0</v>
      </c>
      <c r="AA59" s="149">
        <v>0</v>
      </c>
      <c r="AB59" s="149">
        <v>0.5</v>
      </c>
      <c r="AC59" s="149">
        <v>4.5</v>
      </c>
      <c r="AD59" s="150">
        <v>0</v>
      </c>
      <c r="AE59" s="150">
        <v>0</v>
      </c>
      <c r="AF59" s="150">
        <v>0</v>
      </c>
      <c r="AG59" s="150">
        <v>0</v>
      </c>
      <c r="AH59" s="150">
        <v>6.1</v>
      </c>
      <c r="AI59" s="74" t="s">
        <v>82</v>
      </c>
      <c r="AJ59" s="151"/>
      <c r="AK59" s="151"/>
    </row>
    <row r="60" spans="1:37" ht="15">
      <c r="A60" s="86">
        <v>50</v>
      </c>
      <c r="B60" s="29" t="s">
        <v>371</v>
      </c>
      <c r="C60" s="29" t="s">
        <v>146</v>
      </c>
      <c r="D60" s="29" t="s">
        <v>230</v>
      </c>
      <c r="E60" s="29" t="s">
        <v>39</v>
      </c>
      <c r="F60" s="29" t="s">
        <v>77</v>
      </c>
      <c r="G60" s="29" t="s">
        <v>59</v>
      </c>
      <c r="H60" s="29" t="s">
        <v>14</v>
      </c>
      <c r="I60" s="29" t="s">
        <v>13</v>
      </c>
      <c r="J60" s="31">
        <v>41040</v>
      </c>
      <c r="K60" s="30">
        <v>7.54</v>
      </c>
      <c r="L60" s="33"/>
      <c r="M60" s="33"/>
      <c r="N60" s="33"/>
      <c r="O60" s="33"/>
      <c r="P60" s="32">
        <v>4</v>
      </c>
      <c r="Q60" s="32">
        <v>5</v>
      </c>
      <c r="R60" s="32">
        <v>9</v>
      </c>
      <c r="S60" s="32">
        <v>0</v>
      </c>
      <c r="T60" s="32">
        <v>4</v>
      </c>
      <c r="U60" s="32">
        <v>24</v>
      </c>
      <c r="V60" s="33"/>
      <c r="W60" s="33"/>
      <c r="X60" s="37">
        <v>1.27</v>
      </c>
      <c r="Y60" s="37">
        <v>0</v>
      </c>
      <c r="Z60" s="37">
        <v>0</v>
      </c>
      <c r="AA60" s="37">
        <v>0</v>
      </c>
      <c r="AB60" s="37">
        <v>3</v>
      </c>
      <c r="AC60" s="37">
        <v>1.25</v>
      </c>
      <c r="AD60" s="38">
        <v>0</v>
      </c>
      <c r="AE60" s="38">
        <v>0</v>
      </c>
      <c r="AF60" s="38">
        <v>0</v>
      </c>
      <c r="AG60" s="38">
        <v>0</v>
      </c>
      <c r="AH60" s="38">
        <v>5.52</v>
      </c>
      <c r="AI60" s="41" t="s">
        <v>82</v>
      </c>
      <c r="AJ60" s="43"/>
      <c r="AK60" s="43"/>
    </row>
    <row r="61" spans="1:37" s="182" customFormat="1" ht="15.75" thickBot="1">
      <c r="A61" s="86">
        <v>51</v>
      </c>
      <c r="B61" s="153" t="s">
        <v>395</v>
      </c>
      <c r="C61" s="154" t="s">
        <v>96</v>
      </c>
      <c r="D61" s="154" t="s">
        <v>100</v>
      </c>
      <c r="E61" s="154" t="s">
        <v>39</v>
      </c>
      <c r="F61" s="154" t="s">
        <v>77</v>
      </c>
      <c r="G61" s="154" t="s">
        <v>59</v>
      </c>
      <c r="H61" s="154" t="s">
        <v>14</v>
      </c>
      <c r="I61" s="154" t="s">
        <v>13</v>
      </c>
      <c r="J61" s="155">
        <v>38861</v>
      </c>
      <c r="K61" s="158">
        <v>7.52</v>
      </c>
      <c r="L61" s="157"/>
      <c r="M61" s="157"/>
      <c r="N61" s="157"/>
      <c r="O61" s="157"/>
      <c r="P61" s="158">
        <v>3</v>
      </c>
      <c r="Q61" s="158">
        <v>5</v>
      </c>
      <c r="R61" s="158">
        <v>18</v>
      </c>
      <c r="S61" s="158">
        <v>0</v>
      </c>
      <c r="T61" s="158">
        <v>4</v>
      </c>
      <c r="U61" s="158">
        <v>17</v>
      </c>
      <c r="V61" s="157"/>
      <c r="W61" s="157"/>
      <c r="X61" s="91">
        <v>1.26</v>
      </c>
      <c r="Y61" s="91">
        <v>0</v>
      </c>
      <c r="Z61" s="91">
        <v>0</v>
      </c>
      <c r="AA61" s="91">
        <v>0</v>
      </c>
      <c r="AB61" s="91">
        <v>3</v>
      </c>
      <c r="AC61" s="91">
        <v>1.25</v>
      </c>
      <c r="AD61" s="92">
        <v>0</v>
      </c>
      <c r="AE61" s="92">
        <v>0</v>
      </c>
      <c r="AF61" s="92">
        <v>0</v>
      </c>
      <c r="AG61" s="92">
        <v>0</v>
      </c>
      <c r="AH61" s="92">
        <v>5.51</v>
      </c>
      <c r="AI61" s="137" t="s">
        <v>82</v>
      </c>
      <c r="AJ61" s="159"/>
      <c r="AK61" s="159"/>
    </row>
    <row r="62" spans="1:37" ht="15.75" thickBot="1">
      <c r="A62" s="86">
        <v>52</v>
      </c>
      <c r="B62" s="49" t="s">
        <v>420</v>
      </c>
      <c r="C62" s="49" t="s">
        <v>94</v>
      </c>
      <c r="D62" s="49" t="s">
        <v>122</v>
      </c>
      <c r="E62" s="49" t="s">
        <v>39</v>
      </c>
      <c r="F62" s="49" t="s">
        <v>77</v>
      </c>
      <c r="G62" s="49" t="s">
        <v>59</v>
      </c>
      <c r="H62" s="49" t="s">
        <v>14</v>
      </c>
      <c r="I62" s="49" t="s">
        <v>13</v>
      </c>
      <c r="J62" s="50">
        <v>41411</v>
      </c>
      <c r="K62" s="53">
        <v>7.78</v>
      </c>
      <c r="L62" s="52"/>
      <c r="M62" s="52" t="s">
        <v>12</v>
      </c>
      <c r="N62" s="52"/>
      <c r="O62" s="52"/>
      <c r="P62" s="53"/>
      <c r="Q62" s="53"/>
      <c r="R62" s="53"/>
      <c r="S62" s="53"/>
      <c r="T62" s="53"/>
      <c r="U62" s="53"/>
      <c r="V62" s="52"/>
      <c r="W62" s="52"/>
      <c r="X62" s="54">
        <v>1.39</v>
      </c>
      <c r="Y62" s="54">
        <v>4</v>
      </c>
      <c r="Z62" s="54">
        <v>0</v>
      </c>
      <c r="AA62" s="54">
        <v>4</v>
      </c>
      <c r="AB62" s="54">
        <v>0</v>
      </c>
      <c r="AC62" s="54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5.39</v>
      </c>
      <c r="AI62" s="137" t="s">
        <v>82</v>
      </c>
      <c r="AJ62" s="41"/>
      <c r="AK62" s="41"/>
    </row>
    <row r="63" spans="1:37" ht="15.75" thickBot="1">
      <c r="A63" s="86">
        <v>53</v>
      </c>
      <c r="B63" s="89" t="s">
        <v>555</v>
      </c>
      <c r="C63" s="89" t="s">
        <v>323</v>
      </c>
      <c r="D63" s="43" t="s">
        <v>108</v>
      </c>
      <c r="E63" s="43" t="s">
        <v>39</v>
      </c>
      <c r="F63" s="43" t="s">
        <v>76</v>
      </c>
      <c r="G63" s="43" t="s">
        <v>59</v>
      </c>
      <c r="H63" s="43" t="s">
        <v>14</v>
      </c>
      <c r="I63" s="43" t="s">
        <v>13</v>
      </c>
      <c r="J63" s="142">
        <v>41871</v>
      </c>
      <c r="K63" s="45">
        <v>8.37</v>
      </c>
      <c r="L63" s="44"/>
      <c r="M63" s="44"/>
      <c r="N63" s="44"/>
      <c r="O63" s="44"/>
      <c r="P63" s="143">
        <v>3</v>
      </c>
      <c r="Q63" s="143">
        <v>0</v>
      </c>
      <c r="R63" s="143">
        <v>18</v>
      </c>
      <c r="S63" s="143"/>
      <c r="T63" s="143"/>
      <c r="U63" s="143"/>
      <c r="V63" s="44"/>
      <c r="W63" s="44"/>
      <c r="X63" s="37">
        <v>1.69</v>
      </c>
      <c r="Y63" s="37">
        <v>0</v>
      </c>
      <c r="Z63" s="37">
        <v>0</v>
      </c>
      <c r="AA63" s="37">
        <v>0</v>
      </c>
      <c r="AB63" s="37">
        <v>3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4.69</v>
      </c>
      <c r="AI63" s="137" t="s">
        <v>82</v>
      </c>
      <c r="AJ63" s="43"/>
      <c r="AK63" s="43"/>
    </row>
    <row r="64" spans="1:37" ht="15.75" thickBot="1">
      <c r="A64" s="86">
        <v>54</v>
      </c>
      <c r="B64" s="29" t="s">
        <v>406</v>
      </c>
      <c r="C64" s="29" t="s">
        <v>407</v>
      </c>
      <c r="D64" s="29" t="s">
        <v>125</v>
      </c>
      <c r="E64" s="29" t="s">
        <v>39</v>
      </c>
      <c r="F64" s="29" t="s">
        <v>77</v>
      </c>
      <c r="G64" s="29" t="s">
        <v>59</v>
      </c>
      <c r="H64" s="29" t="s">
        <v>14</v>
      </c>
      <c r="I64" s="29" t="s">
        <v>13</v>
      </c>
      <c r="J64" s="31">
        <v>40310</v>
      </c>
      <c r="K64" s="32">
        <v>7.35</v>
      </c>
      <c r="L64" s="33"/>
      <c r="M64" s="33"/>
      <c r="N64" s="33"/>
      <c r="O64" s="33"/>
      <c r="P64" s="32">
        <v>2</v>
      </c>
      <c r="Q64" s="32">
        <v>10</v>
      </c>
      <c r="R64" s="32">
        <v>2</v>
      </c>
      <c r="S64" s="32">
        <v>0</v>
      </c>
      <c r="T64" s="32">
        <v>4</v>
      </c>
      <c r="U64" s="32">
        <v>7</v>
      </c>
      <c r="V64" s="33"/>
      <c r="W64" s="33"/>
      <c r="X64" s="37">
        <v>1.18</v>
      </c>
      <c r="Y64" s="37">
        <v>0</v>
      </c>
      <c r="Z64" s="37">
        <v>0</v>
      </c>
      <c r="AA64" s="37">
        <v>0</v>
      </c>
      <c r="AB64" s="37">
        <v>2.5</v>
      </c>
      <c r="AC64" s="37">
        <v>1</v>
      </c>
      <c r="AD64" s="38">
        <v>0</v>
      </c>
      <c r="AE64" s="38">
        <v>0</v>
      </c>
      <c r="AF64" s="38">
        <v>0</v>
      </c>
      <c r="AG64" s="38">
        <v>0</v>
      </c>
      <c r="AH64" s="38">
        <v>4.68</v>
      </c>
      <c r="AI64" s="137" t="s">
        <v>82</v>
      </c>
      <c r="AJ64" s="43"/>
      <c r="AK64" s="43"/>
    </row>
    <row r="65" spans="1:37" ht="15.75" thickBot="1">
      <c r="A65" s="86">
        <v>55</v>
      </c>
      <c r="B65" s="89" t="s">
        <v>591</v>
      </c>
      <c r="C65" s="89" t="s">
        <v>370</v>
      </c>
      <c r="D65" s="43" t="s">
        <v>125</v>
      </c>
      <c r="E65" s="43" t="s">
        <v>39</v>
      </c>
      <c r="F65" s="43" t="s">
        <v>77</v>
      </c>
      <c r="G65" s="43" t="s">
        <v>59</v>
      </c>
      <c r="H65" s="43" t="s">
        <v>14</v>
      </c>
      <c r="I65" s="43" t="s">
        <v>13</v>
      </c>
      <c r="J65" s="142">
        <v>41787</v>
      </c>
      <c r="K65" s="45">
        <v>7.14</v>
      </c>
      <c r="L65" s="44"/>
      <c r="M65" s="44"/>
      <c r="N65" s="44"/>
      <c r="O65" s="44"/>
      <c r="P65" s="143"/>
      <c r="Q65" s="143"/>
      <c r="R65" s="143"/>
      <c r="S65" s="143">
        <v>1</v>
      </c>
      <c r="T65" s="143">
        <v>1</v>
      </c>
      <c r="U65" s="143">
        <v>21</v>
      </c>
      <c r="V65" s="44"/>
      <c r="W65" s="44"/>
      <c r="X65" s="37">
        <v>1.07</v>
      </c>
      <c r="Y65" s="37">
        <v>0</v>
      </c>
      <c r="Z65" s="37">
        <v>0</v>
      </c>
      <c r="AA65" s="37">
        <v>0</v>
      </c>
      <c r="AB65" s="37">
        <v>0</v>
      </c>
      <c r="AC65" s="37">
        <v>3.5</v>
      </c>
      <c r="AD65" s="38">
        <v>0</v>
      </c>
      <c r="AE65" s="38">
        <v>0</v>
      </c>
      <c r="AF65" s="38">
        <v>0</v>
      </c>
      <c r="AG65" s="38">
        <v>0</v>
      </c>
      <c r="AH65" s="38">
        <v>4.57</v>
      </c>
      <c r="AI65" s="137" t="s">
        <v>82</v>
      </c>
      <c r="AJ65" s="43"/>
      <c r="AK65" s="43"/>
    </row>
    <row r="66" spans="1:37" ht="15.75" thickBot="1">
      <c r="A66" s="86">
        <v>56</v>
      </c>
      <c r="B66" s="89" t="s">
        <v>345</v>
      </c>
      <c r="C66" s="89" t="s">
        <v>99</v>
      </c>
      <c r="D66" s="43" t="s">
        <v>138</v>
      </c>
      <c r="E66" s="43" t="s">
        <v>39</v>
      </c>
      <c r="F66" s="43" t="s">
        <v>77</v>
      </c>
      <c r="G66" s="43" t="s">
        <v>59</v>
      </c>
      <c r="H66" s="43" t="s">
        <v>14</v>
      </c>
      <c r="I66" s="43" t="s">
        <v>13</v>
      </c>
      <c r="J66" s="142">
        <v>39636</v>
      </c>
      <c r="K66" s="45">
        <v>8.08</v>
      </c>
      <c r="L66" s="44"/>
      <c r="M66" s="44"/>
      <c r="N66" s="44"/>
      <c r="O66" s="44"/>
      <c r="P66" s="143">
        <v>7</v>
      </c>
      <c r="Q66" s="143">
        <v>6</v>
      </c>
      <c r="R66" s="143">
        <v>0</v>
      </c>
      <c r="S66" s="143"/>
      <c r="T66" s="143"/>
      <c r="U66" s="143"/>
      <c r="V66" s="44"/>
      <c r="W66" s="44"/>
      <c r="X66" s="37">
        <v>1.54</v>
      </c>
      <c r="Y66" s="37">
        <v>0</v>
      </c>
      <c r="Z66" s="37">
        <v>0</v>
      </c>
      <c r="AA66" s="37">
        <v>0</v>
      </c>
      <c r="AB66" s="37">
        <v>3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4.54</v>
      </c>
      <c r="AI66" s="137" t="s">
        <v>82</v>
      </c>
      <c r="AJ66" s="43"/>
      <c r="AK66" s="43"/>
    </row>
    <row r="67" spans="1:37" s="39" customFormat="1" ht="15.75" thickBot="1">
      <c r="A67" s="86">
        <v>57</v>
      </c>
      <c r="B67" s="29" t="s">
        <v>376</v>
      </c>
      <c r="C67" s="29" t="s">
        <v>96</v>
      </c>
      <c r="D67" s="29" t="s">
        <v>97</v>
      </c>
      <c r="E67" s="29" t="s">
        <v>39</v>
      </c>
      <c r="F67" s="29" t="s">
        <v>77</v>
      </c>
      <c r="G67" s="29" t="s">
        <v>59</v>
      </c>
      <c r="H67" s="29" t="s">
        <v>14</v>
      </c>
      <c r="I67" s="29" t="s">
        <v>13</v>
      </c>
      <c r="J67" s="31">
        <v>39736</v>
      </c>
      <c r="K67" s="30">
        <v>6.96</v>
      </c>
      <c r="L67" s="33"/>
      <c r="M67" s="33"/>
      <c r="N67" s="33"/>
      <c r="O67" s="33"/>
      <c r="P67" s="32">
        <v>2</v>
      </c>
      <c r="Q67" s="32">
        <v>5</v>
      </c>
      <c r="R67" s="32">
        <v>23</v>
      </c>
      <c r="S67" s="32">
        <v>0</v>
      </c>
      <c r="T67" s="32">
        <v>4</v>
      </c>
      <c r="U67" s="32">
        <v>7</v>
      </c>
      <c r="V67" s="33"/>
      <c r="W67" s="33"/>
      <c r="X67" s="37">
        <v>0.98</v>
      </c>
      <c r="Y67" s="37">
        <v>0</v>
      </c>
      <c r="Z67" s="37">
        <v>0</v>
      </c>
      <c r="AA67" s="37">
        <v>0</v>
      </c>
      <c r="AB67" s="37">
        <v>2.5</v>
      </c>
      <c r="AC67" s="37">
        <v>1</v>
      </c>
      <c r="AD67" s="38">
        <v>0</v>
      </c>
      <c r="AE67" s="38">
        <v>0</v>
      </c>
      <c r="AF67" s="38">
        <v>0</v>
      </c>
      <c r="AG67" s="38">
        <v>0</v>
      </c>
      <c r="AH67" s="38">
        <v>4.48</v>
      </c>
      <c r="AI67" s="137" t="s">
        <v>82</v>
      </c>
      <c r="AJ67" s="43"/>
      <c r="AK67" s="43"/>
    </row>
    <row r="68" spans="1:37" ht="15.75" thickBot="1">
      <c r="A68" s="86">
        <v>58</v>
      </c>
      <c r="B68" s="89" t="s">
        <v>530</v>
      </c>
      <c r="C68" s="89" t="s">
        <v>213</v>
      </c>
      <c r="D68" s="43" t="s">
        <v>94</v>
      </c>
      <c r="E68" s="43" t="s">
        <v>39</v>
      </c>
      <c r="F68" s="43" t="s">
        <v>77</v>
      </c>
      <c r="G68" s="43" t="s">
        <v>59</v>
      </c>
      <c r="H68" s="43" t="s">
        <v>14</v>
      </c>
      <c r="I68" s="43" t="s">
        <v>13</v>
      </c>
      <c r="J68" s="142">
        <v>39197</v>
      </c>
      <c r="K68" s="45">
        <v>7.78</v>
      </c>
      <c r="L68" s="44"/>
      <c r="M68" s="44"/>
      <c r="N68" s="44"/>
      <c r="O68" s="44"/>
      <c r="P68" s="143">
        <v>5</v>
      </c>
      <c r="Q68" s="143">
        <v>8</v>
      </c>
      <c r="R68" s="143">
        <v>13</v>
      </c>
      <c r="S68" s="143"/>
      <c r="T68" s="143"/>
      <c r="U68" s="143"/>
      <c r="V68" s="44"/>
      <c r="W68" s="44"/>
      <c r="X68" s="37">
        <v>1.39</v>
      </c>
      <c r="Y68" s="37">
        <v>0</v>
      </c>
      <c r="Z68" s="37">
        <v>0</v>
      </c>
      <c r="AA68" s="37">
        <v>0</v>
      </c>
      <c r="AB68" s="37">
        <v>3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4.39</v>
      </c>
      <c r="AI68" s="137" t="s">
        <v>82</v>
      </c>
      <c r="AJ68" s="43"/>
      <c r="AK68" s="43"/>
    </row>
    <row r="69" spans="1:37" ht="15.75" thickBot="1">
      <c r="A69" s="86">
        <v>59</v>
      </c>
      <c r="B69" s="89" t="s">
        <v>571</v>
      </c>
      <c r="C69" s="89" t="s">
        <v>190</v>
      </c>
      <c r="D69" s="43" t="s">
        <v>122</v>
      </c>
      <c r="E69" s="43" t="s">
        <v>39</v>
      </c>
      <c r="F69" s="43" t="s">
        <v>77</v>
      </c>
      <c r="G69" s="43" t="s">
        <v>59</v>
      </c>
      <c r="H69" s="43" t="s">
        <v>14</v>
      </c>
      <c r="I69" s="43" t="s">
        <v>13</v>
      </c>
      <c r="J69" s="142">
        <v>39555</v>
      </c>
      <c r="K69" s="45">
        <v>7.65</v>
      </c>
      <c r="L69" s="44"/>
      <c r="M69" s="44"/>
      <c r="N69" s="44"/>
      <c r="O69" s="44"/>
      <c r="P69" s="143">
        <v>5</v>
      </c>
      <c r="Q69" s="143">
        <v>10</v>
      </c>
      <c r="R69" s="143">
        <v>13</v>
      </c>
      <c r="S69" s="143"/>
      <c r="T69" s="143"/>
      <c r="U69" s="143"/>
      <c r="V69" s="44"/>
      <c r="W69" s="44"/>
      <c r="X69" s="37">
        <v>1.33</v>
      </c>
      <c r="Y69" s="37">
        <v>0</v>
      </c>
      <c r="Z69" s="37">
        <v>0</v>
      </c>
      <c r="AA69" s="37">
        <v>0</v>
      </c>
      <c r="AB69" s="37">
        <v>3</v>
      </c>
      <c r="AC69" s="37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4.33</v>
      </c>
      <c r="AI69" s="137" t="s">
        <v>82</v>
      </c>
      <c r="AJ69" s="43"/>
      <c r="AK69" s="43"/>
    </row>
    <row r="70" spans="1:37" s="39" customFormat="1" ht="15.75" thickBot="1">
      <c r="A70" s="86">
        <v>60</v>
      </c>
      <c r="B70" s="89" t="s">
        <v>649</v>
      </c>
      <c r="C70" s="89" t="s">
        <v>650</v>
      </c>
      <c r="D70" s="43" t="s">
        <v>112</v>
      </c>
      <c r="E70" s="43" t="s">
        <v>39</v>
      </c>
      <c r="F70" s="43" t="s">
        <v>77</v>
      </c>
      <c r="G70" s="43" t="s">
        <v>59</v>
      </c>
      <c r="H70" s="43" t="s">
        <v>14</v>
      </c>
      <c r="I70" s="43" t="s">
        <v>13</v>
      </c>
      <c r="J70" s="142">
        <v>41232</v>
      </c>
      <c r="K70" s="45">
        <v>7.61</v>
      </c>
      <c r="L70" s="44"/>
      <c r="M70" s="44"/>
      <c r="N70" s="44"/>
      <c r="O70" s="44"/>
      <c r="P70" s="143">
        <v>3</v>
      </c>
      <c r="Q70" s="143">
        <v>4</v>
      </c>
      <c r="R70" s="143">
        <v>13</v>
      </c>
      <c r="S70" s="143"/>
      <c r="T70" s="143"/>
      <c r="U70" s="143"/>
      <c r="V70" s="44"/>
      <c r="W70" s="44"/>
      <c r="X70" s="37">
        <v>1.31</v>
      </c>
      <c r="Y70" s="37">
        <v>0</v>
      </c>
      <c r="Z70" s="37">
        <v>0</v>
      </c>
      <c r="AA70" s="37">
        <v>0</v>
      </c>
      <c r="AB70" s="37">
        <v>3</v>
      </c>
      <c r="AC70" s="37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4.31</v>
      </c>
      <c r="AI70" s="137" t="s">
        <v>82</v>
      </c>
      <c r="AJ70" s="43"/>
      <c r="AK70" s="43"/>
    </row>
    <row r="71" spans="1:37" ht="15.75" thickBot="1">
      <c r="A71" s="86">
        <v>61</v>
      </c>
      <c r="B71" s="89" t="s">
        <v>757</v>
      </c>
      <c r="C71" s="89" t="s">
        <v>758</v>
      </c>
      <c r="D71" s="43" t="s">
        <v>196</v>
      </c>
      <c r="E71" s="43" t="s">
        <v>39</v>
      </c>
      <c r="F71" s="43" t="s">
        <v>77</v>
      </c>
      <c r="G71" s="43" t="s">
        <v>59</v>
      </c>
      <c r="H71" s="43" t="s">
        <v>14</v>
      </c>
      <c r="I71" s="43" t="s">
        <v>13</v>
      </c>
      <c r="J71" s="142">
        <v>40498</v>
      </c>
      <c r="K71" s="143">
        <v>7.48</v>
      </c>
      <c r="L71" s="44"/>
      <c r="M71" s="44"/>
      <c r="N71" s="44"/>
      <c r="O71" s="44"/>
      <c r="P71" s="143">
        <v>3</v>
      </c>
      <c r="Q71" s="143">
        <v>9</v>
      </c>
      <c r="R71" s="143">
        <v>13</v>
      </c>
      <c r="S71" s="143"/>
      <c r="T71" s="143"/>
      <c r="U71" s="143"/>
      <c r="V71" s="44"/>
      <c r="W71" s="44"/>
      <c r="X71" s="37">
        <v>1.24</v>
      </c>
      <c r="Y71" s="37">
        <v>0</v>
      </c>
      <c r="Z71" s="37">
        <v>0</v>
      </c>
      <c r="AA71" s="37">
        <v>0</v>
      </c>
      <c r="AB71" s="37">
        <v>3</v>
      </c>
      <c r="AC71" s="37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4.24</v>
      </c>
      <c r="AI71" s="137" t="s">
        <v>82</v>
      </c>
      <c r="AJ71" s="43"/>
      <c r="AK71" s="43"/>
    </row>
    <row r="72" spans="1:37" ht="15.75" thickBot="1">
      <c r="A72" s="86">
        <v>62</v>
      </c>
      <c r="B72" s="89" t="s">
        <v>689</v>
      </c>
      <c r="C72" s="89" t="s">
        <v>93</v>
      </c>
      <c r="D72" s="43" t="s">
        <v>112</v>
      </c>
      <c r="E72" s="43" t="s">
        <v>39</v>
      </c>
      <c r="F72" s="43" t="s">
        <v>77</v>
      </c>
      <c r="G72" s="43" t="s">
        <v>59</v>
      </c>
      <c r="H72" s="43" t="s">
        <v>14</v>
      </c>
      <c r="I72" s="43" t="s">
        <v>13</v>
      </c>
      <c r="J72" s="142">
        <v>38292</v>
      </c>
      <c r="K72" s="143">
        <v>7.4</v>
      </c>
      <c r="L72" s="44"/>
      <c r="M72" s="44"/>
      <c r="N72" s="44"/>
      <c r="O72" s="44"/>
      <c r="P72" s="143">
        <v>6</v>
      </c>
      <c r="Q72" s="143">
        <v>5</v>
      </c>
      <c r="R72" s="143">
        <v>13</v>
      </c>
      <c r="S72" s="143"/>
      <c r="T72" s="143"/>
      <c r="U72" s="143"/>
      <c r="V72" s="44"/>
      <c r="W72" s="44"/>
      <c r="X72" s="37">
        <v>1.2</v>
      </c>
      <c r="Y72" s="37">
        <v>0</v>
      </c>
      <c r="Z72" s="37">
        <v>0</v>
      </c>
      <c r="AA72" s="37">
        <v>0</v>
      </c>
      <c r="AB72" s="37">
        <v>3</v>
      </c>
      <c r="AC72" s="37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4.2</v>
      </c>
      <c r="AI72" s="137" t="s">
        <v>82</v>
      </c>
      <c r="AJ72" s="43"/>
      <c r="AK72" s="43"/>
    </row>
    <row r="73" spans="1:37" ht="15.75" thickBot="1">
      <c r="A73" s="86">
        <v>63</v>
      </c>
      <c r="B73" s="89" t="s">
        <v>609</v>
      </c>
      <c r="C73" s="89" t="s">
        <v>610</v>
      </c>
      <c r="D73" s="43" t="s">
        <v>134</v>
      </c>
      <c r="E73" s="43" t="s">
        <v>39</v>
      </c>
      <c r="F73" s="34" t="s">
        <v>77</v>
      </c>
      <c r="G73" s="34" t="s">
        <v>59</v>
      </c>
      <c r="H73" s="34" t="s">
        <v>14</v>
      </c>
      <c r="I73" s="34" t="s">
        <v>13</v>
      </c>
      <c r="J73" s="170">
        <v>36217</v>
      </c>
      <c r="K73" s="35">
        <v>7.2</v>
      </c>
      <c r="P73" s="40">
        <v>8</v>
      </c>
      <c r="Q73" s="40">
        <v>11</v>
      </c>
      <c r="R73" s="40">
        <v>22</v>
      </c>
      <c r="X73" s="37">
        <v>1.1</v>
      </c>
      <c r="Y73" s="37">
        <v>0</v>
      </c>
      <c r="Z73" s="37">
        <v>0</v>
      </c>
      <c r="AA73" s="37">
        <v>0</v>
      </c>
      <c r="AB73" s="37">
        <v>3</v>
      </c>
      <c r="AC73" s="37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4.1</v>
      </c>
      <c r="AI73" s="137" t="s">
        <v>82</v>
      </c>
      <c r="AJ73" s="43"/>
      <c r="AK73" s="43"/>
    </row>
    <row r="74" spans="1:37" ht="15.75" thickBot="1">
      <c r="A74" s="86">
        <v>64</v>
      </c>
      <c r="B74" s="89" t="s">
        <v>608</v>
      </c>
      <c r="C74" s="89" t="s">
        <v>143</v>
      </c>
      <c r="D74" s="43" t="s">
        <v>189</v>
      </c>
      <c r="E74" s="43" t="s">
        <v>39</v>
      </c>
      <c r="F74" s="34" t="s">
        <v>77</v>
      </c>
      <c r="G74" s="34" t="s">
        <v>59</v>
      </c>
      <c r="H74" s="34" t="s">
        <v>14</v>
      </c>
      <c r="I74" s="34" t="s">
        <v>13</v>
      </c>
      <c r="J74" s="170">
        <v>41941</v>
      </c>
      <c r="K74" s="35">
        <v>7.15</v>
      </c>
      <c r="P74" s="40">
        <v>3</v>
      </c>
      <c r="Q74" s="40">
        <v>2</v>
      </c>
      <c r="R74" s="40">
        <v>13</v>
      </c>
      <c r="X74" s="37">
        <v>1.08</v>
      </c>
      <c r="Y74" s="37">
        <v>0</v>
      </c>
      <c r="Z74" s="37">
        <v>0</v>
      </c>
      <c r="AA74" s="37">
        <v>0</v>
      </c>
      <c r="AB74" s="37">
        <v>3</v>
      </c>
      <c r="AC74" s="37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4.08</v>
      </c>
      <c r="AI74" s="137" t="s">
        <v>82</v>
      </c>
      <c r="AJ74" s="43"/>
      <c r="AK74" s="43"/>
    </row>
    <row r="75" spans="1:37" s="39" customFormat="1" ht="15.75" thickBot="1">
      <c r="A75" s="86">
        <v>65</v>
      </c>
      <c r="B75" s="89" t="s">
        <v>605</v>
      </c>
      <c r="C75" s="89" t="s">
        <v>117</v>
      </c>
      <c r="D75" s="43" t="s">
        <v>138</v>
      </c>
      <c r="E75" s="43" t="s">
        <v>39</v>
      </c>
      <c r="F75" s="43" t="s">
        <v>77</v>
      </c>
      <c r="G75" s="43" t="s">
        <v>59</v>
      </c>
      <c r="H75" s="43" t="s">
        <v>14</v>
      </c>
      <c r="I75" s="43" t="s">
        <v>13</v>
      </c>
      <c r="J75" s="142">
        <v>39979</v>
      </c>
      <c r="K75" s="45">
        <v>7.1</v>
      </c>
      <c r="L75" s="44"/>
      <c r="M75" s="44"/>
      <c r="N75" s="44"/>
      <c r="O75" s="44"/>
      <c r="P75" s="143">
        <v>3</v>
      </c>
      <c r="Q75" s="143">
        <v>5</v>
      </c>
      <c r="R75" s="143">
        <v>13</v>
      </c>
      <c r="S75" s="143"/>
      <c r="T75" s="143"/>
      <c r="U75" s="143"/>
      <c r="V75" s="44"/>
      <c r="W75" s="44"/>
      <c r="X75" s="37">
        <v>1.05</v>
      </c>
      <c r="Y75" s="37">
        <v>0</v>
      </c>
      <c r="Z75" s="37">
        <v>0</v>
      </c>
      <c r="AA75" s="37">
        <v>0</v>
      </c>
      <c r="AB75" s="37">
        <v>3</v>
      </c>
      <c r="AC75" s="37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4.05</v>
      </c>
      <c r="AI75" s="137" t="s">
        <v>82</v>
      </c>
      <c r="AJ75" s="43"/>
      <c r="AK75" s="43"/>
    </row>
    <row r="76" spans="1:37" s="183" customFormat="1" ht="15">
      <c r="A76" s="86">
        <v>66</v>
      </c>
      <c r="B76" s="145" t="s">
        <v>361</v>
      </c>
      <c r="C76" s="145" t="s">
        <v>174</v>
      </c>
      <c r="D76" s="145" t="s">
        <v>125</v>
      </c>
      <c r="E76" s="145" t="s">
        <v>39</v>
      </c>
      <c r="F76" s="145" t="s">
        <v>77</v>
      </c>
      <c r="G76" s="145" t="s">
        <v>59</v>
      </c>
      <c r="H76" s="145" t="s">
        <v>14</v>
      </c>
      <c r="I76" s="145" t="s">
        <v>13</v>
      </c>
      <c r="J76" s="146">
        <v>41759</v>
      </c>
      <c r="K76" s="171">
        <v>7.56</v>
      </c>
      <c r="L76" s="148"/>
      <c r="M76" s="148"/>
      <c r="N76" s="148"/>
      <c r="O76" s="148"/>
      <c r="P76" s="147"/>
      <c r="Q76" s="147"/>
      <c r="R76" s="147"/>
      <c r="S76" s="147">
        <v>0</v>
      </c>
      <c r="T76" s="147">
        <v>11</v>
      </c>
      <c r="U76" s="147">
        <v>9</v>
      </c>
      <c r="V76" s="148"/>
      <c r="W76" s="148"/>
      <c r="X76" s="149">
        <v>1.28</v>
      </c>
      <c r="Y76" s="149">
        <v>0</v>
      </c>
      <c r="Z76" s="149">
        <v>0</v>
      </c>
      <c r="AA76" s="149">
        <v>0</v>
      </c>
      <c r="AB76" s="149">
        <v>0</v>
      </c>
      <c r="AC76" s="149">
        <v>2.75</v>
      </c>
      <c r="AD76" s="150">
        <v>0</v>
      </c>
      <c r="AE76" s="150">
        <v>0</v>
      </c>
      <c r="AF76" s="150">
        <v>0</v>
      </c>
      <c r="AG76" s="150">
        <v>0</v>
      </c>
      <c r="AH76" s="150">
        <v>4.03</v>
      </c>
      <c r="AI76" s="74" t="s">
        <v>82</v>
      </c>
      <c r="AJ76" s="151"/>
      <c r="AK76" s="151"/>
    </row>
    <row r="77" spans="1:37" ht="15">
      <c r="A77" s="86">
        <v>67</v>
      </c>
      <c r="B77" s="29" t="s">
        <v>392</v>
      </c>
      <c r="C77" s="29" t="s">
        <v>190</v>
      </c>
      <c r="D77" s="29" t="s">
        <v>230</v>
      </c>
      <c r="E77" s="29" t="s">
        <v>39</v>
      </c>
      <c r="F77" s="29" t="s">
        <v>77</v>
      </c>
      <c r="G77" s="29" t="s">
        <v>59</v>
      </c>
      <c r="H77" s="29" t="s">
        <v>14</v>
      </c>
      <c r="I77" s="29" t="s">
        <v>13</v>
      </c>
      <c r="J77" s="31">
        <v>40814</v>
      </c>
      <c r="K77" s="32">
        <v>6.97</v>
      </c>
      <c r="L77" s="33"/>
      <c r="M77" s="33"/>
      <c r="N77" s="33"/>
      <c r="O77" s="33"/>
      <c r="P77" s="32">
        <v>3</v>
      </c>
      <c r="Q77" s="32">
        <v>7</v>
      </c>
      <c r="R77" s="32">
        <v>17</v>
      </c>
      <c r="S77" s="32"/>
      <c r="T77" s="32"/>
      <c r="U77" s="32"/>
      <c r="V77" s="33"/>
      <c r="W77" s="33"/>
      <c r="X77" s="37">
        <v>0.99</v>
      </c>
      <c r="Y77" s="37">
        <v>0</v>
      </c>
      <c r="Z77" s="37">
        <v>0</v>
      </c>
      <c r="AA77" s="37">
        <v>0</v>
      </c>
      <c r="AB77" s="37">
        <v>3</v>
      </c>
      <c r="AC77" s="37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3.99</v>
      </c>
      <c r="AI77" s="41" t="s">
        <v>82</v>
      </c>
      <c r="AJ77" s="43"/>
      <c r="AK77" s="43"/>
    </row>
    <row r="78" spans="1:37" s="105" customFormat="1" ht="15.75" thickBot="1">
      <c r="A78" s="86">
        <v>68</v>
      </c>
      <c r="B78" s="165" t="s">
        <v>597</v>
      </c>
      <c r="C78" s="165" t="s">
        <v>423</v>
      </c>
      <c r="D78" s="159" t="s">
        <v>108</v>
      </c>
      <c r="E78" s="159" t="s">
        <v>39</v>
      </c>
      <c r="F78" s="159" t="s">
        <v>76</v>
      </c>
      <c r="G78" s="159" t="s">
        <v>59</v>
      </c>
      <c r="H78" s="159" t="s">
        <v>14</v>
      </c>
      <c r="I78" s="159" t="s">
        <v>13</v>
      </c>
      <c r="J78" s="166">
        <v>40469</v>
      </c>
      <c r="K78" s="167">
        <v>6.73</v>
      </c>
      <c r="L78" s="168"/>
      <c r="M78" s="168"/>
      <c r="N78" s="168"/>
      <c r="O78" s="168"/>
      <c r="P78" s="169">
        <v>5</v>
      </c>
      <c r="Q78" s="169">
        <v>1</v>
      </c>
      <c r="R78" s="169">
        <v>15</v>
      </c>
      <c r="S78" s="169"/>
      <c r="T78" s="169"/>
      <c r="U78" s="169"/>
      <c r="V78" s="168"/>
      <c r="W78" s="168"/>
      <c r="X78" s="91">
        <v>0.87</v>
      </c>
      <c r="Y78" s="91">
        <v>0</v>
      </c>
      <c r="Z78" s="91">
        <v>0</v>
      </c>
      <c r="AA78" s="91">
        <v>0</v>
      </c>
      <c r="AB78" s="91">
        <v>3</v>
      </c>
      <c r="AC78" s="91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3.87</v>
      </c>
      <c r="AI78" s="137" t="s">
        <v>82</v>
      </c>
      <c r="AJ78" s="159"/>
      <c r="AK78" s="159"/>
    </row>
    <row r="79" spans="1:37" ht="15.75" thickBot="1">
      <c r="A79" s="86">
        <v>69</v>
      </c>
      <c r="B79" s="89" t="s">
        <v>537</v>
      </c>
      <c r="C79" s="89" t="s">
        <v>538</v>
      </c>
      <c r="D79" s="43" t="s">
        <v>433</v>
      </c>
      <c r="E79" s="43" t="s">
        <v>39</v>
      </c>
      <c r="F79" s="43" t="s">
        <v>77</v>
      </c>
      <c r="G79" s="43" t="s">
        <v>59</v>
      </c>
      <c r="H79" s="43" t="s">
        <v>14</v>
      </c>
      <c r="I79" s="43" t="s">
        <v>13</v>
      </c>
      <c r="J79" s="142">
        <v>40472</v>
      </c>
      <c r="K79" s="45">
        <v>6.55</v>
      </c>
      <c r="L79" s="44"/>
      <c r="M79" s="44"/>
      <c r="N79" s="44"/>
      <c r="O79" s="44"/>
      <c r="P79" s="143">
        <v>4</v>
      </c>
      <c r="Q79" s="143">
        <v>4</v>
      </c>
      <c r="R79" s="143">
        <v>14</v>
      </c>
      <c r="S79" s="143"/>
      <c r="T79" s="143"/>
      <c r="U79" s="143"/>
      <c r="V79" s="44"/>
      <c r="W79" s="44"/>
      <c r="X79" s="37">
        <v>0.78</v>
      </c>
      <c r="Y79" s="37">
        <v>0</v>
      </c>
      <c r="Z79" s="37">
        <v>0</v>
      </c>
      <c r="AA79" s="37">
        <v>0</v>
      </c>
      <c r="AB79" s="37">
        <v>3</v>
      </c>
      <c r="AC79" s="37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3.78</v>
      </c>
      <c r="AI79" s="137" t="s">
        <v>82</v>
      </c>
      <c r="AJ79" s="43"/>
      <c r="AK79" s="43"/>
    </row>
    <row r="80" spans="1:37" s="181" customFormat="1" ht="15">
      <c r="A80" s="86">
        <v>70</v>
      </c>
      <c r="B80" s="160" t="s">
        <v>613</v>
      </c>
      <c r="C80" s="160" t="s">
        <v>614</v>
      </c>
      <c r="D80" s="151" t="s">
        <v>97</v>
      </c>
      <c r="E80" s="151" t="s">
        <v>39</v>
      </c>
      <c r="F80" s="151" t="s">
        <v>77</v>
      </c>
      <c r="G80" s="151" t="s">
        <v>59</v>
      </c>
      <c r="H80" s="151" t="s">
        <v>14</v>
      </c>
      <c r="I80" s="151" t="s">
        <v>13</v>
      </c>
      <c r="J80" s="161">
        <v>34215</v>
      </c>
      <c r="K80" s="162">
        <v>6.4</v>
      </c>
      <c r="L80" s="163"/>
      <c r="M80" s="163"/>
      <c r="N80" s="163"/>
      <c r="O80" s="163"/>
      <c r="P80" s="164">
        <v>5</v>
      </c>
      <c r="Q80" s="164">
        <v>5</v>
      </c>
      <c r="R80" s="164">
        <v>12</v>
      </c>
      <c r="S80" s="164"/>
      <c r="T80" s="164"/>
      <c r="U80" s="164"/>
      <c r="V80" s="163"/>
      <c r="W80" s="163"/>
      <c r="X80" s="149">
        <v>0.7</v>
      </c>
      <c r="Y80" s="149">
        <v>0</v>
      </c>
      <c r="Z80" s="149">
        <v>0</v>
      </c>
      <c r="AA80" s="149">
        <v>0</v>
      </c>
      <c r="AB80" s="149">
        <v>3</v>
      </c>
      <c r="AC80" s="149">
        <v>0</v>
      </c>
      <c r="AD80" s="150">
        <v>0</v>
      </c>
      <c r="AE80" s="150">
        <v>0</v>
      </c>
      <c r="AF80" s="150">
        <v>0</v>
      </c>
      <c r="AG80" s="150">
        <v>0</v>
      </c>
      <c r="AH80" s="150">
        <v>3.7</v>
      </c>
      <c r="AI80" s="74" t="s">
        <v>82</v>
      </c>
      <c r="AJ80" s="151"/>
      <c r="AK80" s="151"/>
    </row>
    <row r="81" spans="1:37" ht="15">
      <c r="A81" s="86">
        <v>71</v>
      </c>
      <c r="B81" s="89" t="s">
        <v>720</v>
      </c>
      <c r="C81" s="89" t="s">
        <v>143</v>
      </c>
      <c r="D81" s="43" t="s">
        <v>94</v>
      </c>
      <c r="E81" s="43" t="s">
        <v>39</v>
      </c>
      <c r="F81" s="43" t="s">
        <v>77</v>
      </c>
      <c r="G81" s="43" t="s">
        <v>59</v>
      </c>
      <c r="H81" s="43" t="s">
        <v>14</v>
      </c>
      <c r="I81" s="43" t="s">
        <v>13</v>
      </c>
      <c r="J81" s="142">
        <v>39196</v>
      </c>
      <c r="K81" s="143">
        <v>7.35</v>
      </c>
      <c r="L81" s="44"/>
      <c r="M81" s="44"/>
      <c r="N81" s="44"/>
      <c r="O81" s="44"/>
      <c r="P81" s="143">
        <v>2</v>
      </c>
      <c r="Q81" s="143">
        <v>6</v>
      </c>
      <c r="R81" s="143">
        <v>10</v>
      </c>
      <c r="S81" s="143"/>
      <c r="T81" s="143"/>
      <c r="U81" s="143"/>
      <c r="V81" s="44"/>
      <c r="W81" s="44"/>
      <c r="X81" s="37">
        <v>1.18</v>
      </c>
      <c r="Y81" s="37">
        <v>0</v>
      </c>
      <c r="Z81" s="37">
        <v>0</v>
      </c>
      <c r="AA81" s="37">
        <v>0</v>
      </c>
      <c r="AB81" s="37">
        <v>2.5</v>
      </c>
      <c r="AC81" s="37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3.68</v>
      </c>
      <c r="AI81" s="41" t="s">
        <v>82</v>
      </c>
      <c r="AJ81" s="43"/>
      <c r="AK81" s="43"/>
    </row>
    <row r="82" spans="1:37" s="42" customFormat="1" ht="15.75" thickBot="1">
      <c r="A82" s="86">
        <v>72</v>
      </c>
      <c r="B82" s="165" t="s">
        <v>616</v>
      </c>
      <c r="C82" s="165" t="s">
        <v>617</v>
      </c>
      <c r="D82" s="159" t="s">
        <v>108</v>
      </c>
      <c r="E82" s="159" t="s">
        <v>39</v>
      </c>
      <c r="F82" s="159" t="s">
        <v>77</v>
      </c>
      <c r="G82" s="159" t="s">
        <v>59</v>
      </c>
      <c r="H82" s="159" t="s">
        <v>14</v>
      </c>
      <c r="I82" s="159" t="s">
        <v>13</v>
      </c>
      <c r="J82" s="166">
        <v>41234</v>
      </c>
      <c r="K82" s="167">
        <v>7.32</v>
      </c>
      <c r="L82" s="168"/>
      <c r="M82" s="168"/>
      <c r="N82" s="168"/>
      <c r="O82" s="168"/>
      <c r="P82" s="169">
        <v>2</v>
      </c>
      <c r="Q82" s="169">
        <v>11</v>
      </c>
      <c r="R82" s="169">
        <v>0</v>
      </c>
      <c r="S82" s="169"/>
      <c r="T82" s="169"/>
      <c r="U82" s="169"/>
      <c r="V82" s="168" t="s">
        <v>12</v>
      </c>
      <c r="W82" s="168"/>
      <c r="X82" s="91">
        <v>1.16</v>
      </c>
      <c r="Y82" s="91">
        <v>0</v>
      </c>
      <c r="Z82" s="91">
        <v>0</v>
      </c>
      <c r="AA82" s="91">
        <v>0</v>
      </c>
      <c r="AB82" s="91">
        <v>2.5</v>
      </c>
      <c r="AC82" s="91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3.66</v>
      </c>
      <c r="AI82" s="137" t="s">
        <v>82</v>
      </c>
      <c r="AJ82" s="159"/>
      <c r="AK82" s="159"/>
    </row>
    <row r="83" spans="1:37" ht="15.75" thickBot="1">
      <c r="A83" s="86">
        <v>73</v>
      </c>
      <c r="B83" s="89" t="s">
        <v>672</v>
      </c>
      <c r="C83" s="89" t="s">
        <v>184</v>
      </c>
      <c r="D83" s="43" t="s">
        <v>163</v>
      </c>
      <c r="E83" s="43" t="s">
        <v>39</v>
      </c>
      <c r="F83" s="43" t="s">
        <v>77</v>
      </c>
      <c r="G83" s="43" t="s">
        <v>59</v>
      </c>
      <c r="H83" s="43" t="s">
        <v>14</v>
      </c>
      <c r="I83" s="43" t="s">
        <v>13</v>
      </c>
      <c r="J83" s="142">
        <v>41780</v>
      </c>
      <c r="K83" s="143">
        <v>7.25</v>
      </c>
      <c r="L83" s="44"/>
      <c r="M83" s="44"/>
      <c r="N83" s="44"/>
      <c r="O83" s="44"/>
      <c r="P83" s="143">
        <v>2</v>
      </c>
      <c r="Q83" s="143">
        <v>7</v>
      </c>
      <c r="R83" s="143">
        <v>3</v>
      </c>
      <c r="S83" s="143"/>
      <c r="T83" s="143"/>
      <c r="U83" s="143"/>
      <c r="V83" s="44"/>
      <c r="W83" s="44"/>
      <c r="X83" s="37">
        <v>1.13</v>
      </c>
      <c r="Y83" s="37">
        <v>0</v>
      </c>
      <c r="Z83" s="37">
        <v>0</v>
      </c>
      <c r="AA83" s="37">
        <v>0</v>
      </c>
      <c r="AB83" s="37">
        <v>2.5</v>
      </c>
      <c r="AC83" s="37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3.63</v>
      </c>
      <c r="AI83" s="137" t="s">
        <v>82</v>
      </c>
      <c r="AJ83" s="43"/>
      <c r="AK83" s="43"/>
    </row>
    <row r="84" spans="1:37" ht="15.75" thickBot="1">
      <c r="A84" s="86">
        <v>74</v>
      </c>
      <c r="B84" s="89" t="s">
        <v>539</v>
      </c>
      <c r="C84" s="89" t="s">
        <v>268</v>
      </c>
      <c r="D84" s="43" t="s">
        <v>112</v>
      </c>
      <c r="E84" s="43" t="s">
        <v>39</v>
      </c>
      <c r="F84" s="43" t="s">
        <v>77</v>
      </c>
      <c r="G84" s="43" t="s">
        <v>59</v>
      </c>
      <c r="H84" s="43" t="s">
        <v>14</v>
      </c>
      <c r="I84" s="43" t="s">
        <v>13</v>
      </c>
      <c r="J84" s="142">
        <v>41597</v>
      </c>
      <c r="K84" s="45">
        <v>6.89</v>
      </c>
      <c r="L84" s="44"/>
      <c r="M84" s="44"/>
      <c r="N84" s="44"/>
      <c r="O84" s="44"/>
      <c r="P84" s="143">
        <v>2</v>
      </c>
      <c r="Q84" s="143">
        <v>7</v>
      </c>
      <c r="R84" s="143">
        <v>19</v>
      </c>
      <c r="S84" s="143"/>
      <c r="T84" s="143"/>
      <c r="U84" s="143"/>
      <c r="V84" s="44"/>
      <c r="W84" s="44"/>
      <c r="X84" s="37">
        <v>0.95</v>
      </c>
      <c r="Y84" s="37">
        <v>0</v>
      </c>
      <c r="Z84" s="37">
        <v>0</v>
      </c>
      <c r="AA84" s="37">
        <v>0</v>
      </c>
      <c r="AB84" s="37">
        <v>2.5</v>
      </c>
      <c r="AC84" s="37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3.45</v>
      </c>
      <c r="AI84" s="137" t="s">
        <v>82</v>
      </c>
      <c r="AJ84" s="43"/>
      <c r="AK84" s="43"/>
    </row>
    <row r="85" spans="1:37" ht="15.75" thickBot="1">
      <c r="A85" s="86">
        <v>75</v>
      </c>
      <c r="B85" s="89" t="s">
        <v>237</v>
      </c>
      <c r="C85" s="89" t="s">
        <v>143</v>
      </c>
      <c r="D85" s="43" t="s">
        <v>166</v>
      </c>
      <c r="E85" s="43" t="s">
        <v>39</v>
      </c>
      <c r="F85" s="43" t="s">
        <v>77</v>
      </c>
      <c r="G85" s="43" t="s">
        <v>59</v>
      </c>
      <c r="H85" s="43" t="s">
        <v>14</v>
      </c>
      <c r="I85" s="43" t="s">
        <v>13</v>
      </c>
      <c r="J85" s="142">
        <v>41234</v>
      </c>
      <c r="K85" s="143">
        <v>7.85</v>
      </c>
      <c r="L85" s="44"/>
      <c r="M85" s="44"/>
      <c r="N85" s="44"/>
      <c r="O85" s="44"/>
      <c r="P85" s="143">
        <v>2</v>
      </c>
      <c r="Q85" s="143">
        <v>4</v>
      </c>
      <c r="R85" s="143">
        <v>13</v>
      </c>
      <c r="S85" s="143"/>
      <c r="T85" s="143"/>
      <c r="U85" s="143"/>
      <c r="V85" s="44"/>
      <c r="W85" s="44"/>
      <c r="X85" s="37">
        <v>1.43</v>
      </c>
      <c r="Y85" s="37">
        <v>0</v>
      </c>
      <c r="Z85" s="37">
        <v>0</v>
      </c>
      <c r="AA85" s="37">
        <v>0</v>
      </c>
      <c r="AB85" s="37">
        <v>2</v>
      </c>
      <c r="AC85" s="37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3.43</v>
      </c>
      <c r="AI85" s="137" t="s">
        <v>82</v>
      </c>
      <c r="AJ85" s="43"/>
      <c r="AK85" s="43"/>
    </row>
    <row r="86" spans="1:37" ht="15.75" thickBot="1">
      <c r="A86" s="86">
        <v>76</v>
      </c>
      <c r="B86" s="89" t="s">
        <v>533</v>
      </c>
      <c r="C86" s="89" t="s">
        <v>143</v>
      </c>
      <c r="D86" s="43" t="s">
        <v>246</v>
      </c>
      <c r="E86" s="43" t="s">
        <v>39</v>
      </c>
      <c r="F86" s="43" t="s">
        <v>76</v>
      </c>
      <c r="G86" s="43" t="s">
        <v>59</v>
      </c>
      <c r="H86" s="43" t="s">
        <v>14</v>
      </c>
      <c r="I86" s="43" t="s">
        <v>13</v>
      </c>
      <c r="J86" s="142">
        <v>41773</v>
      </c>
      <c r="K86" s="45">
        <v>7.78</v>
      </c>
      <c r="L86" s="44"/>
      <c r="M86" s="44"/>
      <c r="N86" s="44"/>
      <c r="O86" s="44"/>
      <c r="P86" s="143">
        <v>2</v>
      </c>
      <c r="Q86" s="143">
        <v>1</v>
      </c>
      <c r="R86" s="143">
        <v>11</v>
      </c>
      <c r="S86" s="143"/>
      <c r="T86" s="143"/>
      <c r="U86" s="143"/>
      <c r="V86" s="44"/>
      <c r="W86" s="44"/>
      <c r="X86" s="37">
        <v>1.39</v>
      </c>
      <c r="Y86" s="37">
        <v>0</v>
      </c>
      <c r="Z86" s="37">
        <v>0</v>
      </c>
      <c r="AA86" s="37">
        <v>0</v>
      </c>
      <c r="AB86" s="37">
        <v>2</v>
      </c>
      <c r="AC86" s="37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3.39</v>
      </c>
      <c r="AI86" s="137" t="s">
        <v>82</v>
      </c>
      <c r="AJ86" s="43"/>
      <c r="AK86" s="43"/>
    </row>
    <row r="87" spans="1:37" ht="15.75" thickBot="1">
      <c r="A87" s="86">
        <v>77</v>
      </c>
      <c r="B87" s="29" t="s">
        <v>510</v>
      </c>
      <c r="C87" s="29" t="s">
        <v>93</v>
      </c>
      <c r="D87" s="29" t="s">
        <v>122</v>
      </c>
      <c r="E87" s="29" t="s">
        <v>39</v>
      </c>
      <c r="F87" s="29" t="s">
        <v>77</v>
      </c>
      <c r="G87" s="29" t="s">
        <v>59</v>
      </c>
      <c r="H87" s="29" t="s">
        <v>14</v>
      </c>
      <c r="I87" s="29" t="s">
        <v>13</v>
      </c>
      <c r="J87" s="31">
        <v>41624</v>
      </c>
      <c r="K87" s="30">
        <v>7.14</v>
      </c>
      <c r="L87" s="33"/>
      <c r="M87" s="33"/>
      <c r="N87" s="33"/>
      <c r="O87" s="33"/>
      <c r="P87" s="32"/>
      <c r="Q87" s="32"/>
      <c r="R87" s="32"/>
      <c r="S87" s="32">
        <v>0</v>
      </c>
      <c r="T87" s="32">
        <v>9</v>
      </c>
      <c r="U87" s="32">
        <v>9</v>
      </c>
      <c r="V87" s="33"/>
      <c r="W87" s="33"/>
      <c r="X87" s="37">
        <v>1.07</v>
      </c>
      <c r="Y87" s="37">
        <v>0</v>
      </c>
      <c r="Z87" s="37">
        <v>0</v>
      </c>
      <c r="AA87" s="37">
        <v>0</v>
      </c>
      <c r="AB87" s="37">
        <v>0</v>
      </c>
      <c r="AC87" s="37">
        <v>2.25</v>
      </c>
      <c r="AD87" s="38">
        <v>0</v>
      </c>
      <c r="AE87" s="38">
        <v>0</v>
      </c>
      <c r="AF87" s="38">
        <v>0</v>
      </c>
      <c r="AG87" s="38">
        <v>0</v>
      </c>
      <c r="AH87" s="38">
        <v>3.32</v>
      </c>
      <c r="AI87" s="137" t="s">
        <v>82</v>
      </c>
      <c r="AJ87" s="43"/>
      <c r="AK87" s="43"/>
    </row>
    <row r="88" spans="1:37" ht="15.75" thickBot="1">
      <c r="A88" s="86">
        <v>78</v>
      </c>
      <c r="B88" s="29" t="s">
        <v>398</v>
      </c>
      <c r="C88" s="29" t="s">
        <v>96</v>
      </c>
      <c r="D88" s="29" t="s">
        <v>399</v>
      </c>
      <c r="E88" s="29" t="s">
        <v>39</v>
      </c>
      <c r="F88" s="29" t="s">
        <v>77</v>
      </c>
      <c r="G88" s="29" t="s">
        <v>59</v>
      </c>
      <c r="H88" s="29" t="s">
        <v>14</v>
      </c>
      <c r="I88" s="29" t="s">
        <v>13</v>
      </c>
      <c r="J88" s="31">
        <v>40862</v>
      </c>
      <c r="K88" s="32">
        <v>7.34</v>
      </c>
      <c r="L88" s="33"/>
      <c r="M88" s="33"/>
      <c r="N88" s="33"/>
      <c r="O88" s="33"/>
      <c r="P88" s="32">
        <v>1</v>
      </c>
      <c r="Q88" s="32">
        <v>1</v>
      </c>
      <c r="R88" s="32">
        <v>9</v>
      </c>
      <c r="S88" s="32">
        <v>0</v>
      </c>
      <c r="T88" s="32">
        <v>4</v>
      </c>
      <c r="U88" s="32">
        <v>7</v>
      </c>
      <c r="V88" s="33"/>
      <c r="W88" s="33"/>
      <c r="X88" s="37">
        <v>1.17</v>
      </c>
      <c r="Y88" s="37">
        <v>0</v>
      </c>
      <c r="Z88" s="37">
        <v>0</v>
      </c>
      <c r="AA88" s="37">
        <v>0</v>
      </c>
      <c r="AB88" s="37">
        <v>1</v>
      </c>
      <c r="AC88" s="37">
        <v>1</v>
      </c>
      <c r="AD88" s="38">
        <v>0</v>
      </c>
      <c r="AE88" s="38">
        <v>0</v>
      </c>
      <c r="AF88" s="38">
        <v>0</v>
      </c>
      <c r="AG88" s="38">
        <v>0</v>
      </c>
      <c r="AH88" s="38">
        <v>3.17</v>
      </c>
      <c r="AI88" s="137" t="s">
        <v>82</v>
      </c>
      <c r="AJ88" s="43"/>
      <c r="AK88" s="43"/>
    </row>
    <row r="89" spans="1:37" ht="15.75" thickBot="1">
      <c r="A89" s="86">
        <v>79</v>
      </c>
      <c r="B89" s="144" t="s">
        <v>360</v>
      </c>
      <c r="C89" s="29" t="s">
        <v>105</v>
      </c>
      <c r="D89" s="29" t="s">
        <v>117</v>
      </c>
      <c r="E89" s="29" t="s">
        <v>39</v>
      </c>
      <c r="F89" s="29" t="s">
        <v>77</v>
      </c>
      <c r="G89" s="29" t="s">
        <v>59</v>
      </c>
      <c r="H89" s="29" t="s">
        <v>14</v>
      </c>
      <c r="I89" s="29" t="s">
        <v>13</v>
      </c>
      <c r="J89" s="31">
        <v>42135</v>
      </c>
      <c r="K89" s="30">
        <v>6.73</v>
      </c>
      <c r="L89" s="33"/>
      <c r="M89" s="33"/>
      <c r="N89" s="33"/>
      <c r="O89" s="33"/>
      <c r="P89" s="32"/>
      <c r="Q89" s="32"/>
      <c r="R89" s="32"/>
      <c r="S89" s="32">
        <v>0</v>
      </c>
      <c r="T89" s="32">
        <v>9</v>
      </c>
      <c r="U89" s="32">
        <v>8</v>
      </c>
      <c r="V89" s="33"/>
      <c r="W89" s="33"/>
      <c r="X89" s="37">
        <v>0.87</v>
      </c>
      <c r="Y89" s="37">
        <v>0</v>
      </c>
      <c r="Z89" s="37">
        <v>0</v>
      </c>
      <c r="AA89" s="37">
        <v>0</v>
      </c>
      <c r="AB89" s="37">
        <v>0</v>
      </c>
      <c r="AC89" s="37">
        <v>2.25</v>
      </c>
      <c r="AD89" s="38">
        <v>0</v>
      </c>
      <c r="AE89" s="38">
        <v>0</v>
      </c>
      <c r="AF89" s="38">
        <v>0</v>
      </c>
      <c r="AG89" s="38">
        <v>0</v>
      </c>
      <c r="AH89" s="38">
        <v>3.12</v>
      </c>
      <c r="AI89" s="137" t="s">
        <v>82</v>
      </c>
      <c r="AJ89" s="43"/>
      <c r="AK89" s="43"/>
    </row>
    <row r="90" spans="1:37" s="39" customFormat="1" ht="15.75" thickBot="1">
      <c r="A90" s="86">
        <v>80</v>
      </c>
      <c r="B90" s="65" t="s">
        <v>597</v>
      </c>
      <c r="C90" s="65" t="s">
        <v>598</v>
      </c>
      <c r="D90" s="41" t="s">
        <v>97</v>
      </c>
      <c r="E90" s="41" t="s">
        <v>39</v>
      </c>
      <c r="F90" s="41" t="s">
        <v>77</v>
      </c>
      <c r="G90" s="41" t="s">
        <v>59</v>
      </c>
      <c r="H90" s="41" t="s">
        <v>14</v>
      </c>
      <c r="I90" s="41" t="s">
        <v>13</v>
      </c>
      <c r="J90" s="66">
        <v>40578</v>
      </c>
      <c r="K90" s="67">
        <v>6.89</v>
      </c>
      <c r="L90" s="68"/>
      <c r="M90" s="68"/>
      <c r="N90" s="68"/>
      <c r="O90" s="68" t="s">
        <v>12</v>
      </c>
      <c r="P90" s="69"/>
      <c r="Q90" s="69"/>
      <c r="R90" s="69"/>
      <c r="S90" s="69"/>
      <c r="T90" s="69"/>
      <c r="U90" s="69"/>
      <c r="V90" s="68" t="s">
        <v>12</v>
      </c>
      <c r="W90" s="68"/>
      <c r="X90" s="54">
        <v>0.95</v>
      </c>
      <c r="Y90" s="54">
        <v>0</v>
      </c>
      <c r="Z90" s="54">
        <v>2</v>
      </c>
      <c r="AA90" s="54">
        <v>2</v>
      </c>
      <c r="AB90" s="54">
        <v>0</v>
      </c>
      <c r="AC90" s="54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2.95</v>
      </c>
      <c r="AI90" s="137" t="s">
        <v>82</v>
      </c>
      <c r="AJ90" s="41"/>
      <c r="AK90" s="41"/>
    </row>
    <row r="91" spans="1:37" ht="15.75" thickBot="1">
      <c r="A91" s="86">
        <v>81</v>
      </c>
      <c r="B91" s="89" t="s">
        <v>738</v>
      </c>
      <c r="C91" s="89" t="s">
        <v>370</v>
      </c>
      <c r="D91" s="43" t="s">
        <v>114</v>
      </c>
      <c r="E91" s="43" t="s">
        <v>39</v>
      </c>
      <c r="F91" s="43" t="s">
        <v>77</v>
      </c>
      <c r="G91" s="43" t="s">
        <v>59</v>
      </c>
      <c r="H91" s="43" t="s">
        <v>14</v>
      </c>
      <c r="I91" s="43" t="s">
        <v>13</v>
      </c>
      <c r="J91" s="142">
        <v>39552</v>
      </c>
      <c r="K91" s="143">
        <v>7.15</v>
      </c>
      <c r="L91" s="44"/>
      <c r="M91" s="44"/>
      <c r="N91" s="44"/>
      <c r="O91" s="44"/>
      <c r="P91" s="143">
        <v>1</v>
      </c>
      <c r="Q91" s="143">
        <v>6</v>
      </c>
      <c r="R91" s="143">
        <v>12</v>
      </c>
      <c r="S91" s="143"/>
      <c r="T91" s="143"/>
      <c r="U91" s="143"/>
      <c r="V91" s="44"/>
      <c r="W91" s="44"/>
      <c r="X91" s="37">
        <v>1.08</v>
      </c>
      <c r="Y91" s="37">
        <v>0</v>
      </c>
      <c r="Z91" s="37">
        <v>0</v>
      </c>
      <c r="AA91" s="37">
        <v>0</v>
      </c>
      <c r="AB91" s="37">
        <v>1.5</v>
      </c>
      <c r="AC91" s="37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2.58</v>
      </c>
      <c r="AI91" s="137" t="s">
        <v>82</v>
      </c>
      <c r="AJ91" s="43"/>
      <c r="AK91" s="43"/>
    </row>
    <row r="92" spans="1:37" s="181" customFormat="1" ht="15">
      <c r="A92" s="86">
        <v>82</v>
      </c>
      <c r="B92" s="145" t="s">
        <v>409</v>
      </c>
      <c r="C92" s="145" t="s">
        <v>143</v>
      </c>
      <c r="D92" s="145" t="s">
        <v>110</v>
      </c>
      <c r="E92" s="145" t="s">
        <v>39</v>
      </c>
      <c r="F92" s="145" t="s">
        <v>77</v>
      </c>
      <c r="G92" s="145" t="s">
        <v>59</v>
      </c>
      <c r="H92" s="145" t="s">
        <v>14</v>
      </c>
      <c r="I92" s="145" t="s">
        <v>13</v>
      </c>
      <c r="J92" s="146">
        <v>38126</v>
      </c>
      <c r="K92" s="147">
        <v>7.9</v>
      </c>
      <c r="L92" s="148"/>
      <c r="M92" s="148"/>
      <c r="N92" s="148"/>
      <c r="O92" s="148"/>
      <c r="P92" s="147">
        <v>0</v>
      </c>
      <c r="Q92" s="147">
        <v>7</v>
      </c>
      <c r="R92" s="147">
        <v>20</v>
      </c>
      <c r="S92" s="147">
        <v>0</v>
      </c>
      <c r="T92" s="147">
        <v>1</v>
      </c>
      <c r="U92" s="147">
        <v>15</v>
      </c>
      <c r="V92" s="148"/>
      <c r="W92" s="148"/>
      <c r="X92" s="149">
        <v>1.45</v>
      </c>
      <c r="Y92" s="149">
        <v>0</v>
      </c>
      <c r="Z92" s="149">
        <v>0</v>
      </c>
      <c r="AA92" s="149">
        <v>0</v>
      </c>
      <c r="AB92" s="149">
        <v>0.5</v>
      </c>
      <c r="AC92" s="149">
        <v>0.5</v>
      </c>
      <c r="AD92" s="150">
        <v>0</v>
      </c>
      <c r="AE92" s="150">
        <v>0</v>
      </c>
      <c r="AF92" s="150">
        <v>0</v>
      </c>
      <c r="AG92" s="150">
        <v>0</v>
      </c>
      <c r="AH92" s="150">
        <v>2.45</v>
      </c>
      <c r="AI92" s="74" t="s">
        <v>82</v>
      </c>
      <c r="AJ92" s="151"/>
      <c r="AK92" s="151"/>
    </row>
    <row r="93" spans="1:37" ht="15">
      <c r="A93" s="86">
        <v>83</v>
      </c>
      <c r="B93" s="29" t="s">
        <v>414</v>
      </c>
      <c r="C93" s="29" t="s">
        <v>146</v>
      </c>
      <c r="D93" s="29" t="s">
        <v>100</v>
      </c>
      <c r="E93" s="29" t="s">
        <v>39</v>
      </c>
      <c r="F93" s="29" t="s">
        <v>77</v>
      </c>
      <c r="G93" s="29" t="s">
        <v>59</v>
      </c>
      <c r="H93" s="29" t="s">
        <v>14</v>
      </c>
      <c r="I93" s="29" t="s">
        <v>13</v>
      </c>
      <c r="J93" s="31">
        <v>40717</v>
      </c>
      <c r="K93" s="32">
        <v>7.74</v>
      </c>
      <c r="L93" s="33"/>
      <c r="M93" s="33"/>
      <c r="N93" s="33"/>
      <c r="O93" s="33"/>
      <c r="P93" s="32"/>
      <c r="Q93" s="32"/>
      <c r="R93" s="32"/>
      <c r="S93" s="32">
        <v>0</v>
      </c>
      <c r="T93" s="32">
        <v>3</v>
      </c>
      <c r="U93" s="32">
        <v>5</v>
      </c>
      <c r="V93" s="33" t="s">
        <v>12</v>
      </c>
      <c r="W93" s="33"/>
      <c r="X93" s="37">
        <v>1.37</v>
      </c>
      <c r="Y93" s="37">
        <v>0</v>
      </c>
      <c r="Z93" s="37">
        <v>0</v>
      </c>
      <c r="AA93" s="37">
        <v>0</v>
      </c>
      <c r="AB93" s="37">
        <v>0</v>
      </c>
      <c r="AC93" s="37">
        <v>0.75</v>
      </c>
      <c r="AD93" s="38">
        <v>0</v>
      </c>
      <c r="AE93" s="38">
        <v>0</v>
      </c>
      <c r="AF93" s="38">
        <v>0</v>
      </c>
      <c r="AG93" s="38">
        <v>0</v>
      </c>
      <c r="AH93" s="38">
        <v>2.12</v>
      </c>
      <c r="AI93" s="41" t="s">
        <v>82</v>
      </c>
      <c r="AJ93" s="43"/>
      <c r="AK93" s="43"/>
    </row>
    <row r="94" spans="1:37" s="42" customFormat="1" ht="15.75" thickBot="1">
      <c r="A94" s="86">
        <v>84</v>
      </c>
      <c r="B94" s="165" t="s">
        <v>549</v>
      </c>
      <c r="C94" s="165" t="s">
        <v>143</v>
      </c>
      <c r="D94" s="159" t="s">
        <v>517</v>
      </c>
      <c r="E94" s="159" t="s">
        <v>39</v>
      </c>
      <c r="F94" s="159" t="s">
        <v>77</v>
      </c>
      <c r="G94" s="159" t="s">
        <v>59</v>
      </c>
      <c r="H94" s="159" t="s">
        <v>14</v>
      </c>
      <c r="I94" s="159" t="s">
        <v>13</v>
      </c>
      <c r="J94" s="166">
        <v>40441</v>
      </c>
      <c r="K94" s="167">
        <v>7</v>
      </c>
      <c r="L94" s="168"/>
      <c r="M94" s="168"/>
      <c r="N94" s="168"/>
      <c r="O94" s="168"/>
      <c r="P94" s="169">
        <v>1</v>
      </c>
      <c r="Q94" s="169">
        <v>5</v>
      </c>
      <c r="R94" s="169">
        <v>4</v>
      </c>
      <c r="S94" s="169"/>
      <c r="T94" s="169"/>
      <c r="U94" s="169"/>
      <c r="V94" s="168"/>
      <c r="W94" s="168"/>
      <c r="X94" s="91">
        <v>1</v>
      </c>
      <c r="Y94" s="91">
        <v>0</v>
      </c>
      <c r="Z94" s="91">
        <v>0</v>
      </c>
      <c r="AA94" s="91">
        <v>0</v>
      </c>
      <c r="AB94" s="91">
        <v>1</v>
      </c>
      <c r="AC94" s="91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2</v>
      </c>
      <c r="AI94" s="137" t="s">
        <v>82</v>
      </c>
      <c r="AJ94" s="159"/>
      <c r="AK94" s="159"/>
    </row>
    <row r="95" spans="1:37" ht="15.75" thickBot="1">
      <c r="A95" s="86">
        <v>85</v>
      </c>
      <c r="B95" s="89" t="s">
        <v>573</v>
      </c>
      <c r="C95" s="89" t="s">
        <v>96</v>
      </c>
      <c r="D95" s="43" t="s">
        <v>778</v>
      </c>
      <c r="E95" s="43" t="s">
        <v>39</v>
      </c>
      <c r="F95" s="43" t="s">
        <v>77</v>
      </c>
      <c r="G95" s="43" t="s">
        <v>59</v>
      </c>
      <c r="H95" s="43" t="s">
        <v>14</v>
      </c>
      <c r="I95" s="43" t="s">
        <v>13</v>
      </c>
      <c r="J95" s="142">
        <v>38490</v>
      </c>
      <c r="K95" s="45">
        <v>7.7</v>
      </c>
      <c r="L95" s="44"/>
      <c r="M95" s="44"/>
      <c r="N95" s="44"/>
      <c r="O95" s="44"/>
      <c r="P95" s="143">
        <v>0</v>
      </c>
      <c r="Q95" s="143">
        <v>11</v>
      </c>
      <c r="R95" s="143">
        <v>10</v>
      </c>
      <c r="S95" s="143"/>
      <c r="T95" s="143"/>
      <c r="U95" s="143"/>
      <c r="V95" s="44"/>
      <c r="W95" s="44"/>
      <c r="X95" s="37">
        <v>1.35</v>
      </c>
      <c r="Y95" s="37">
        <v>0</v>
      </c>
      <c r="Z95" s="37">
        <v>0</v>
      </c>
      <c r="AA95" s="37">
        <v>0</v>
      </c>
      <c r="AB95" s="37">
        <v>0.5</v>
      </c>
      <c r="AC95" s="37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1.85</v>
      </c>
      <c r="AI95" s="137" t="s">
        <v>82</v>
      </c>
      <c r="AJ95" s="43"/>
      <c r="AK95" s="43"/>
    </row>
    <row r="96" spans="1:37" s="39" customFormat="1" ht="15.75" thickBot="1">
      <c r="A96" s="86">
        <v>86</v>
      </c>
      <c r="B96" s="89" t="s">
        <v>785</v>
      </c>
      <c r="C96" s="89" t="s">
        <v>128</v>
      </c>
      <c r="D96" s="43" t="s">
        <v>125</v>
      </c>
      <c r="E96" s="43" t="s">
        <v>39</v>
      </c>
      <c r="F96" s="43" t="s">
        <v>77</v>
      </c>
      <c r="G96" s="43" t="s">
        <v>59</v>
      </c>
      <c r="H96" s="43" t="s">
        <v>14</v>
      </c>
      <c r="I96" s="43" t="s">
        <v>13</v>
      </c>
      <c r="J96" s="142">
        <v>42569</v>
      </c>
      <c r="K96" s="45">
        <v>7.62</v>
      </c>
      <c r="L96" s="44"/>
      <c r="M96" s="44"/>
      <c r="N96" s="44"/>
      <c r="O96" s="44"/>
      <c r="P96" s="143">
        <v>0</v>
      </c>
      <c r="Q96" s="143">
        <v>8</v>
      </c>
      <c r="R96" s="143">
        <v>22</v>
      </c>
      <c r="S96" s="143"/>
      <c r="T96" s="143"/>
      <c r="U96" s="143"/>
      <c r="V96" s="44"/>
      <c r="W96" s="44"/>
      <c r="X96" s="37">
        <v>1.31</v>
      </c>
      <c r="Y96" s="37">
        <v>0</v>
      </c>
      <c r="Z96" s="37">
        <v>0</v>
      </c>
      <c r="AA96" s="37">
        <v>0</v>
      </c>
      <c r="AB96" s="37">
        <v>0.5</v>
      </c>
      <c r="AC96" s="37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1.81</v>
      </c>
      <c r="AI96" s="137" t="s">
        <v>82</v>
      </c>
      <c r="AJ96" s="43"/>
      <c r="AK96" s="43"/>
    </row>
    <row r="97" spans="1:37" s="39" customFormat="1" ht="15.75" thickBot="1">
      <c r="A97" s="86">
        <v>87</v>
      </c>
      <c r="B97" s="89" t="s">
        <v>593</v>
      </c>
      <c r="C97" s="89" t="s">
        <v>105</v>
      </c>
      <c r="D97" s="43" t="s">
        <v>117</v>
      </c>
      <c r="E97" s="43" t="s">
        <v>39</v>
      </c>
      <c r="F97" s="43" t="s">
        <v>77</v>
      </c>
      <c r="G97" s="43" t="s">
        <v>59</v>
      </c>
      <c r="H97" s="43" t="s">
        <v>14</v>
      </c>
      <c r="I97" s="43" t="s">
        <v>13</v>
      </c>
      <c r="J97" s="142">
        <v>42138</v>
      </c>
      <c r="K97" s="45">
        <v>7.58</v>
      </c>
      <c r="L97" s="44"/>
      <c r="M97" s="44"/>
      <c r="N97" s="44"/>
      <c r="O97" s="44"/>
      <c r="P97" s="143">
        <v>0</v>
      </c>
      <c r="Q97" s="143">
        <v>7</v>
      </c>
      <c r="R97" s="143">
        <v>15</v>
      </c>
      <c r="S97" s="143"/>
      <c r="T97" s="143"/>
      <c r="U97" s="143"/>
      <c r="V97" s="44"/>
      <c r="W97" s="44"/>
      <c r="X97" s="37">
        <v>1.29</v>
      </c>
      <c r="Y97" s="37">
        <v>0</v>
      </c>
      <c r="Z97" s="37">
        <v>0</v>
      </c>
      <c r="AA97" s="37">
        <v>0</v>
      </c>
      <c r="AB97" s="37">
        <v>0.5</v>
      </c>
      <c r="AC97" s="37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1.79</v>
      </c>
      <c r="AI97" s="137" t="s">
        <v>82</v>
      </c>
      <c r="AJ97" s="43"/>
      <c r="AK97" s="43"/>
    </row>
    <row r="98" spans="1:37" ht="15.75" thickBot="1">
      <c r="A98" s="86">
        <v>88</v>
      </c>
      <c r="B98" s="89" t="s">
        <v>618</v>
      </c>
      <c r="C98" s="89" t="s">
        <v>167</v>
      </c>
      <c r="D98" s="43" t="s">
        <v>122</v>
      </c>
      <c r="E98" s="43" t="s">
        <v>39</v>
      </c>
      <c r="F98" s="43" t="s">
        <v>77</v>
      </c>
      <c r="G98" s="43" t="s">
        <v>59</v>
      </c>
      <c r="H98" s="43" t="s">
        <v>14</v>
      </c>
      <c r="I98" s="43" t="s">
        <v>13</v>
      </c>
      <c r="J98" s="142">
        <v>42293</v>
      </c>
      <c r="K98" s="45">
        <v>7.48</v>
      </c>
      <c r="L98" s="44"/>
      <c r="M98" s="44"/>
      <c r="N98" s="44"/>
      <c r="O98" s="44"/>
      <c r="P98" s="143">
        <v>0</v>
      </c>
      <c r="Q98" s="143">
        <v>6</v>
      </c>
      <c r="R98" s="143">
        <v>1</v>
      </c>
      <c r="S98" s="143"/>
      <c r="T98" s="143"/>
      <c r="U98" s="143"/>
      <c r="V98" s="44"/>
      <c r="W98" s="44"/>
      <c r="X98" s="37">
        <v>1.24</v>
      </c>
      <c r="Y98" s="37">
        <v>0</v>
      </c>
      <c r="Z98" s="37">
        <v>0</v>
      </c>
      <c r="AA98" s="37">
        <v>0</v>
      </c>
      <c r="AB98" s="37">
        <v>0.5</v>
      </c>
      <c r="AC98" s="37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1.74</v>
      </c>
      <c r="AI98" s="137" t="s">
        <v>82</v>
      </c>
      <c r="AJ98" s="43"/>
      <c r="AK98" s="43"/>
    </row>
    <row r="99" spans="1:37" s="39" customFormat="1" ht="15.75" thickBot="1">
      <c r="A99" s="86">
        <v>89</v>
      </c>
      <c r="B99" s="89" t="s">
        <v>166</v>
      </c>
      <c r="C99" s="89" t="s">
        <v>132</v>
      </c>
      <c r="D99" s="43" t="s">
        <v>112</v>
      </c>
      <c r="E99" s="43" t="s">
        <v>39</v>
      </c>
      <c r="F99" s="43" t="s">
        <v>77</v>
      </c>
      <c r="G99" s="43" t="s">
        <v>59</v>
      </c>
      <c r="H99" s="43" t="s">
        <v>14</v>
      </c>
      <c r="I99" s="43" t="s">
        <v>13</v>
      </c>
      <c r="J99" s="142">
        <v>42206</v>
      </c>
      <c r="K99" s="45">
        <v>8.44</v>
      </c>
      <c r="L99" s="44"/>
      <c r="M99" s="44"/>
      <c r="N99" s="44"/>
      <c r="O99" s="44"/>
      <c r="P99" s="143"/>
      <c r="Q99" s="143"/>
      <c r="R99" s="143"/>
      <c r="S99" s="143"/>
      <c r="T99" s="143"/>
      <c r="U99" s="143"/>
      <c r="V99" s="44"/>
      <c r="W99" s="44"/>
      <c r="X99" s="37">
        <v>1.72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1.72</v>
      </c>
      <c r="AI99" s="137" t="s">
        <v>82</v>
      </c>
      <c r="AJ99" s="43"/>
      <c r="AK99" s="43"/>
    </row>
    <row r="100" spans="1:37" s="39" customFormat="1" ht="15.75" thickBot="1">
      <c r="A100" s="86">
        <v>90</v>
      </c>
      <c r="B100" s="89" t="s">
        <v>592</v>
      </c>
      <c r="C100" s="89" t="s">
        <v>419</v>
      </c>
      <c r="D100" s="43" t="s">
        <v>97</v>
      </c>
      <c r="E100" s="43" t="s">
        <v>39</v>
      </c>
      <c r="F100" s="43" t="s">
        <v>77</v>
      </c>
      <c r="G100" s="43" t="s">
        <v>59</v>
      </c>
      <c r="H100" s="43" t="s">
        <v>14</v>
      </c>
      <c r="I100" s="43" t="s">
        <v>13</v>
      </c>
      <c r="J100" s="142">
        <v>43039</v>
      </c>
      <c r="K100" s="45">
        <v>8.43</v>
      </c>
      <c r="L100" s="44"/>
      <c r="M100" s="44"/>
      <c r="N100" s="44"/>
      <c r="O100" s="44"/>
      <c r="P100" s="143"/>
      <c r="Q100" s="143"/>
      <c r="R100" s="143"/>
      <c r="S100" s="143"/>
      <c r="T100" s="143"/>
      <c r="U100" s="143"/>
      <c r="V100" s="44"/>
      <c r="W100" s="44"/>
      <c r="X100" s="37">
        <v>1.72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1.72</v>
      </c>
      <c r="AI100" s="137" t="s">
        <v>82</v>
      </c>
      <c r="AJ100" s="43"/>
      <c r="AK100" s="43"/>
    </row>
    <row r="101" spans="1:37" ht="15.75" thickBot="1">
      <c r="A101" s="86">
        <v>91</v>
      </c>
      <c r="B101" s="89" t="s">
        <v>646</v>
      </c>
      <c r="C101" s="89" t="s">
        <v>528</v>
      </c>
      <c r="D101" s="43" t="s">
        <v>122</v>
      </c>
      <c r="E101" s="43" t="s">
        <v>39</v>
      </c>
      <c r="F101" s="43" t="s">
        <v>77</v>
      </c>
      <c r="G101" s="43" t="s">
        <v>59</v>
      </c>
      <c r="H101" s="43" t="s">
        <v>14</v>
      </c>
      <c r="I101" s="43" t="s">
        <v>13</v>
      </c>
      <c r="J101" s="142">
        <v>42320</v>
      </c>
      <c r="K101" s="45">
        <v>7.4</v>
      </c>
      <c r="L101" s="44"/>
      <c r="M101" s="44"/>
      <c r="N101" s="44"/>
      <c r="O101" s="44"/>
      <c r="P101" s="143">
        <v>0</v>
      </c>
      <c r="Q101" s="143">
        <v>10</v>
      </c>
      <c r="R101" s="143">
        <v>0</v>
      </c>
      <c r="S101" s="143"/>
      <c r="T101" s="143"/>
      <c r="U101" s="143"/>
      <c r="V101" s="44"/>
      <c r="W101" s="44"/>
      <c r="X101" s="37">
        <v>1.2</v>
      </c>
      <c r="Y101" s="37">
        <v>0</v>
      </c>
      <c r="Z101" s="37">
        <v>0</v>
      </c>
      <c r="AA101" s="37">
        <v>0</v>
      </c>
      <c r="AB101" s="37">
        <v>0.5</v>
      </c>
      <c r="AC101" s="37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1.7</v>
      </c>
      <c r="AI101" s="137" t="s">
        <v>82</v>
      </c>
      <c r="AJ101" s="43"/>
      <c r="AK101" s="43"/>
    </row>
    <row r="102" spans="1:37" ht="15.75" thickBot="1">
      <c r="A102" s="86">
        <v>92</v>
      </c>
      <c r="B102" s="89" t="s">
        <v>621</v>
      </c>
      <c r="C102" s="89" t="s">
        <v>155</v>
      </c>
      <c r="D102" s="43" t="s">
        <v>303</v>
      </c>
      <c r="E102" s="43" t="s">
        <v>39</v>
      </c>
      <c r="F102" s="43" t="s">
        <v>77</v>
      </c>
      <c r="G102" s="43" t="s">
        <v>59</v>
      </c>
      <c r="H102" s="43" t="s">
        <v>14</v>
      </c>
      <c r="I102" s="43" t="s">
        <v>13</v>
      </c>
      <c r="J102" s="142">
        <v>38813</v>
      </c>
      <c r="K102" s="45">
        <v>7.34</v>
      </c>
      <c r="L102" s="44"/>
      <c r="M102" s="44"/>
      <c r="N102" s="44"/>
      <c r="O102" s="44"/>
      <c r="P102" s="143">
        <v>0</v>
      </c>
      <c r="Q102" s="143">
        <v>10</v>
      </c>
      <c r="R102" s="143">
        <v>0</v>
      </c>
      <c r="S102" s="143"/>
      <c r="T102" s="143"/>
      <c r="U102" s="143"/>
      <c r="V102" s="44"/>
      <c r="W102" s="44"/>
      <c r="X102" s="37">
        <v>1.17</v>
      </c>
      <c r="Y102" s="37">
        <v>0</v>
      </c>
      <c r="Z102" s="37">
        <v>0</v>
      </c>
      <c r="AA102" s="37">
        <v>0</v>
      </c>
      <c r="AB102" s="37">
        <v>0.5</v>
      </c>
      <c r="AC102" s="37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1.67</v>
      </c>
      <c r="AI102" s="137" t="s">
        <v>82</v>
      </c>
      <c r="AJ102" s="43"/>
      <c r="AK102" s="43"/>
    </row>
    <row r="103" spans="1:37" ht="15.75" thickBot="1">
      <c r="A103" s="86">
        <v>93</v>
      </c>
      <c r="B103" s="89" t="s">
        <v>762</v>
      </c>
      <c r="C103" s="89" t="s">
        <v>99</v>
      </c>
      <c r="D103" s="43" t="s">
        <v>110</v>
      </c>
      <c r="E103" s="43" t="s">
        <v>39</v>
      </c>
      <c r="F103" s="43" t="s">
        <v>77</v>
      </c>
      <c r="G103" s="43" t="s">
        <v>59</v>
      </c>
      <c r="H103" s="43" t="s">
        <v>14</v>
      </c>
      <c r="I103" s="43" t="s">
        <v>13</v>
      </c>
      <c r="J103" s="142">
        <v>40855</v>
      </c>
      <c r="K103" s="143">
        <v>7.32</v>
      </c>
      <c r="L103" s="44"/>
      <c r="M103" s="44"/>
      <c r="N103" s="44"/>
      <c r="O103" s="44"/>
      <c r="P103" s="143">
        <v>0</v>
      </c>
      <c r="Q103" s="143">
        <v>7</v>
      </c>
      <c r="R103" s="143">
        <v>0</v>
      </c>
      <c r="S103" s="143"/>
      <c r="T103" s="143"/>
      <c r="U103" s="143"/>
      <c r="V103" s="44"/>
      <c r="W103" s="44"/>
      <c r="X103" s="37">
        <v>1.16</v>
      </c>
      <c r="Y103" s="37">
        <v>0</v>
      </c>
      <c r="Z103" s="37">
        <v>0</v>
      </c>
      <c r="AA103" s="37">
        <v>0</v>
      </c>
      <c r="AB103" s="37">
        <v>0.5</v>
      </c>
      <c r="AC103" s="37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1.66</v>
      </c>
      <c r="AI103" s="137" t="s">
        <v>82</v>
      </c>
      <c r="AJ103" s="43"/>
      <c r="AK103" s="43"/>
    </row>
    <row r="104" spans="1:37" ht="15.75" thickBot="1">
      <c r="A104" s="86">
        <v>94</v>
      </c>
      <c r="B104" s="89" t="s">
        <v>564</v>
      </c>
      <c r="C104" s="89" t="s">
        <v>201</v>
      </c>
      <c r="D104" s="43" t="s">
        <v>92</v>
      </c>
      <c r="E104" s="43" t="s">
        <v>39</v>
      </c>
      <c r="F104" s="43" t="s">
        <v>77</v>
      </c>
      <c r="G104" s="43" t="s">
        <v>59</v>
      </c>
      <c r="H104" s="43" t="s">
        <v>14</v>
      </c>
      <c r="I104" s="43" t="s">
        <v>13</v>
      </c>
      <c r="J104" s="142">
        <v>42516</v>
      </c>
      <c r="K104" s="45">
        <v>8.31</v>
      </c>
      <c r="L104" s="44"/>
      <c r="M104" s="44"/>
      <c r="N104" s="44"/>
      <c r="O104" s="44"/>
      <c r="P104" s="143"/>
      <c r="Q104" s="143"/>
      <c r="R104" s="143"/>
      <c r="S104" s="143"/>
      <c r="T104" s="143"/>
      <c r="U104" s="143"/>
      <c r="V104" s="44"/>
      <c r="W104" s="44"/>
      <c r="X104" s="37">
        <v>1.66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1.66</v>
      </c>
      <c r="AI104" s="137" t="s">
        <v>82</v>
      </c>
      <c r="AJ104" s="43"/>
      <c r="AK104" s="43"/>
    </row>
    <row r="105" spans="1:37" ht="15.75" thickBot="1">
      <c r="A105" s="86">
        <v>95</v>
      </c>
      <c r="B105" s="29" t="s">
        <v>404</v>
      </c>
      <c r="C105" s="29" t="s">
        <v>405</v>
      </c>
      <c r="D105" s="29" t="s">
        <v>125</v>
      </c>
      <c r="E105" s="29" t="s">
        <v>39</v>
      </c>
      <c r="F105" s="29" t="s">
        <v>77</v>
      </c>
      <c r="G105" s="29" t="s">
        <v>59</v>
      </c>
      <c r="H105" s="29" t="s">
        <v>14</v>
      </c>
      <c r="I105" s="29" t="s">
        <v>13</v>
      </c>
      <c r="J105" s="31">
        <v>41681</v>
      </c>
      <c r="K105" s="32">
        <v>6.77</v>
      </c>
      <c r="L105" s="33"/>
      <c r="M105" s="33"/>
      <c r="N105" s="33"/>
      <c r="O105" s="33"/>
      <c r="P105" s="32"/>
      <c r="Q105" s="32"/>
      <c r="R105" s="32"/>
      <c r="S105" s="32">
        <v>0</v>
      </c>
      <c r="T105" s="32">
        <v>3</v>
      </c>
      <c r="U105" s="32">
        <v>3</v>
      </c>
      <c r="V105" s="33"/>
      <c r="W105" s="33"/>
      <c r="X105" s="37">
        <v>0.89</v>
      </c>
      <c r="Y105" s="37">
        <v>0</v>
      </c>
      <c r="Z105" s="37">
        <v>0</v>
      </c>
      <c r="AA105" s="37">
        <v>0</v>
      </c>
      <c r="AB105" s="37">
        <v>0</v>
      </c>
      <c r="AC105" s="37">
        <v>0.75</v>
      </c>
      <c r="AD105" s="38">
        <v>0</v>
      </c>
      <c r="AE105" s="38">
        <v>0</v>
      </c>
      <c r="AF105" s="38">
        <v>0</v>
      </c>
      <c r="AG105" s="38">
        <v>0</v>
      </c>
      <c r="AH105" s="38">
        <v>1.64</v>
      </c>
      <c r="AI105" s="137" t="s">
        <v>82</v>
      </c>
      <c r="AJ105" s="43"/>
      <c r="AK105" s="43"/>
    </row>
    <row r="106" spans="1:37" ht="15.75" thickBot="1">
      <c r="A106" s="86">
        <v>96</v>
      </c>
      <c r="B106" s="89" t="s">
        <v>695</v>
      </c>
      <c r="C106" s="89" t="s">
        <v>407</v>
      </c>
      <c r="D106" s="43" t="s">
        <v>194</v>
      </c>
      <c r="E106" s="43" t="s">
        <v>39</v>
      </c>
      <c r="F106" s="43" t="s">
        <v>77</v>
      </c>
      <c r="G106" s="43" t="s">
        <v>59</v>
      </c>
      <c r="H106" s="43" t="s">
        <v>14</v>
      </c>
      <c r="I106" s="43" t="s">
        <v>13</v>
      </c>
      <c r="J106" s="142">
        <v>41947</v>
      </c>
      <c r="K106" s="143">
        <v>8.19</v>
      </c>
      <c r="L106" s="44"/>
      <c r="M106" s="44"/>
      <c r="N106" s="44"/>
      <c r="O106" s="44"/>
      <c r="P106" s="143"/>
      <c r="Q106" s="143"/>
      <c r="R106" s="143"/>
      <c r="S106" s="143"/>
      <c r="T106" s="143"/>
      <c r="U106" s="143"/>
      <c r="V106" s="44"/>
      <c r="W106" s="44"/>
      <c r="X106" s="37">
        <v>1.6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1.6</v>
      </c>
      <c r="AI106" s="137" t="s">
        <v>82</v>
      </c>
      <c r="AJ106" s="43"/>
      <c r="AK106" s="43"/>
    </row>
    <row r="107" spans="1:37" ht="15.75" thickBot="1">
      <c r="A107" s="86">
        <v>97</v>
      </c>
      <c r="B107" s="89" t="s">
        <v>585</v>
      </c>
      <c r="C107" s="89" t="s">
        <v>146</v>
      </c>
      <c r="D107" s="43" t="s">
        <v>100</v>
      </c>
      <c r="E107" s="43" t="s">
        <v>39</v>
      </c>
      <c r="F107" s="43" t="s">
        <v>77</v>
      </c>
      <c r="G107" s="43" t="s">
        <v>59</v>
      </c>
      <c r="H107" s="43" t="s">
        <v>14</v>
      </c>
      <c r="I107" s="43" t="s">
        <v>13</v>
      </c>
      <c r="J107" s="142">
        <v>43048</v>
      </c>
      <c r="K107" s="45">
        <v>8.13</v>
      </c>
      <c r="L107" s="44"/>
      <c r="M107" s="44"/>
      <c r="N107" s="44"/>
      <c r="O107" s="44"/>
      <c r="P107" s="143"/>
      <c r="Q107" s="143"/>
      <c r="R107" s="143"/>
      <c r="S107" s="143"/>
      <c r="T107" s="143"/>
      <c r="U107" s="143"/>
      <c r="V107" s="44"/>
      <c r="W107" s="44"/>
      <c r="X107" s="37">
        <v>1.57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1.57</v>
      </c>
      <c r="AI107" s="137" t="s">
        <v>82</v>
      </c>
      <c r="AJ107" s="43"/>
      <c r="AK107" s="43"/>
    </row>
    <row r="108" spans="1:37" ht="15.75" thickBot="1">
      <c r="A108" s="86">
        <v>98</v>
      </c>
      <c r="B108" s="89" t="s">
        <v>670</v>
      </c>
      <c r="C108" s="89" t="s">
        <v>190</v>
      </c>
      <c r="D108" s="43" t="s">
        <v>110</v>
      </c>
      <c r="E108" s="43" t="s">
        <v>39</v>
      </c>
      <c r="F108" s="43" t="s">
        <v>77</v>
      </c>
      <c r="G108" s="43" t="s">
        <v>59</v>
      </c>
      <c r="H108" s="43" t="s">
        <v>14</v>
      </c>
      <c r="I108" s="43" t="s">
        <v>13</v>
      </c>
      <c r="J108" s="142">
        <v>39552</v>
      </c>
      <c r="K108" s="143">
        <v>8.06</v>
      </c>
      <c r="L108" s="44"/>
      <c r="M108" s="44"/>
      <c r="N108" s="44"/>
      <c r="O108" s="44"/>
      <c r="P108" s="143"/>
      <c r="Q108" s="143"/>
      <c r="R108" s="143"/>
      <c r="S108" s="143"/>
      <c r="T108" s="143"/>
      <c r="U108" s="143"/>
      <c r="V108" s="44"/>
      <c r="W108" s="44"/>
      <c r="X108" s="37">
        <v>1.53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1.53</v>
      </c>
      <c r="AI108" s="137" t="s">
        <v>82</v>
      </c>
      <c r="AJ108" s="43"/>
      <c r="AK108" s="43"/>
    </row>
    <row r="109" spans="1:37" ht="15.75" thickBot="1">
      <c r="A109" s="86">
        <v>99</v>
      </c>
      <c r="B109" s="89" t="s">
        <v>673</v>
      </c>
      <c r="C109" s="89" t="s">
        <v>674</v>
      </c>
      <c r="D109" s="43" t="s">
        <v>117</v>
      </c>
      <c r="E109" s="43" t="s">
        <v>39</v>
      </c>
      <c r="F109" s="43" t="s">
        <v>77</v>
      </c>
      <c r="G109" s="43" t="s">
        <v>59</v>
      </c>
      <c r="H109" s="43" t="s">
        <v>14</v>
      </c>
      <c r="I109" s="43" t="s">
        <v>13</v>
      </c>
      <c r="J109" s="142">
        <v>40665</v>
      </c>
      <c r="K109" s="143">
        <v>8</v>
      </c>
      <c r="L109" s="44"/>
      <c r="M109" s="44"/>
      <c r="N109" s="44"/>
      <c r="O109" s="44"/>
      <c r="P109" s="143">
        <v>0</v>
      </c>
      <c r="Q109" s="143">
        <v>5</v>
      </c>
      <c r="R109" s="143">
        <v>0</v>
      </c>
      <c r="S109" s="143"/>
      <c r="T109" s="143"/>
      <c r="U109" s="143"/>
      <c r="V109" s="44"/>
      <c r="W109" s="44"/>
      <c r="X109" s="37">
        <v>1.5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1.5</v>
      </c>
      <c r="AI109" s="137" t="s">
        <v>82</v>
      </c>
      <c r="AJ109" s="43"/>
      <c r="AK109" s="43"/>
    </row>
    <row r="110" spans="1:37" ht="15.75" thickBot="1">
      <c r="A110" s="86">
        <v>100</v>
      </c>
      <c r="B110" s="89" t="s">
        <v>602</v>
      </c>
      <c r="C110" s="89" t="s">
        <v>603</v>
      </c>
      <c r="D110" s="43" t="s">
        <v>117</v>
      </c>
      <c r="E110" s="43" t="s">
        <v>39</v>
      </c>
      <c r="F110" s="43" t="s">
        <v>77</v>
      </c>
      <c r="G110" s="43" t="s">
        <v>59</v>
      </c>
      <c r="H110" s="43" t="s">
        <v>14</v>
      </c>
      <c r="I110" s="43" t="s">
        <v>13</v>
      </c>
      <c r="J110" s="142">
        <v>41956</v>
      </c>
      <c r="K110" s="45">
        <v>6.99</v>
      </c>
      <c r="L110" s="44"/>
      <c r="M110" s="44"/>
      <c r="N110" s="44"/>
      <c r="O110" s="44"/>
      <c r="P110" s="143">
        <v>0</v>
      </c>
      <c r="Q110" s="143">
        <v>6</v>
      </c>
      <c r="R110" s="143">
        <v>0</v>
      </c>
      <c r="S110" s="143"/>
      <c r="T110" s="143"/>
      <c r="U110" s="143"/>
      <c r="V110" s="44"/>
      <c r="W110" s="44"/>
      <c r="X110" s="37">
        <v>1</v>
      </c>
      <c r="Y110" s="37">
        <v>0</v>
      </c>
      <c r="Z110" s="37">
        <v>0</v>
      </c>
      <c r="AA110" s="37">
        <v>0</v>
      </c>
      <c r="AB110" s="37">
        <v>0.5</v>
      </c>
      <c r="AC110" s="37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1.5</v>
      </c>
      <c r="AI110" s="137" t="s">
        <v>82</v>
      </c>
      <c r="AJ110" s="43"/>
      <c r="AK110" s="43"/>
    </row>
    <row r="111" spans="1:37" s="181" customFormat="1" ht="15">
      <c r="A111" s="86">
        <v>101</v>
      </c>
      <c r="B111" s="160" t="s">
        <v>716</v>
      </c>
      <c r="C111" s="160" t="s">
        <v>717</v>
      </c>
      <c r="D111" s="151" t="s">
        <v>176</v>
      </c>
      <c r="E111" s="151" t="s">
        <v>39</v>
      </c>
      <c r="F111" s="151" t="s">
        <v>77</v>
      </c>
      <c r="G111" s="151" t="s">
        <v>59</v>
      </c>
      <c r="H111" s="151" t="s">
        <v>14</v>
      </c>
      <c r="I111" s="151" t="s">
        <v>13</v>
      </c>
      <c r="J111" s="161">
        <v>39371</v>
      </c>
      <c r="K111" s="164">
        <v>7.95</v>
      </c>
      <c r="L111" s="163"/>
      <c r="M111" s="163"/>
      <c r="N111" s="163"/>
      <c r="O111" s="163"/>
      <c r="P111" s="164"/>
      <c r="Q111" s="164"/>
      <c r="R111" s="164"/>
      <c r="S111" s="164"/>
      <c r="T111" s="164"/>
      <c r="U111" s="164"/>
      <c r="V111" s="163"/>
      <c r="W111" s="163"/>
      <c r="X111" s="149">
        <v>1.48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50">
        <v>0</v>
      </c>
      <c r="AE111" s="150">
        <v>0</v>
      </c>
      <c r="AF111" s="150">
        <v>0</v>
      </c>
      <c r="AG111" s="150">
        <v>0</v>
      </c>
      <c r="AH111" s="150">
        <v>1.48</v>
      </c>
      <c r="AI111" s="74" t="s">
        <v>82</v>
      </c>
      <c r="AJ111" s="151"/>
      <c r="AK111" s="151"/>
    </row>
    <row r="112" spans="1:37" ht="15">
      <c r="A112" s="86">
        <v>102</v>
      </c>
      <c r="B112" s="89" t="s">
        <v>663</v>
      </c>
      <c r="C112" s="89" t="s">
        <v>117</v>
      </c>
      <c r="D112" s="43" t="s">
        <v>125</v>
      </c>
      <c r="E112" s="43" t="s">
        <v>39</v>
      </c>
      <c r="F112" s="43" t="s">
        <v>76</v>
      </c>
      <c r="G112" s="43" t="s">
        <v>59</v>
      </c>
      <c r="H112" s="43" t="s">
        <v>14</v>
      </c>
      <c r="I112" s="43" t="s">
        <v>13</v>
      </c>
      <c r="J112" s="142">
        <v>41141</v>
      </c>
      <c r="K112" s="143">
        <v>7.93</v>
      </c>
      <c r="L112" s="44"/>
      <c r="M112" s="44"/>
      <c r="N112" s="44"/>
      <c r="O112" s="44"/>
      <c r="P112" s="143"/>
      <c r="Q112" s="143"/>
      <c r="R112" s="143"/>
      <c r="S112" s="143"/>
      <c r="T112" s="143"/>
      <c r="U112" s="143"/>
      <c r="V112" s="44"/>
      <c r="W112" s="44"/>
      <c r="X112" s="37">
        <v>1.47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1.47</v>
      </c>
      <c r="AI112" s="41" t="s">
        <v>82</v>
      </c>
      <c r="AJ112" s="43"/>
      <c r="AK112" s="43"/>
    </row>
    <row r="113" spans="1:37" s="42" customFormat="1" ht="15.75" thickBot="1">
      <c r="A113" s="86">
        <v>103</v>
      </c>
      <c r="B113" s="165" t="s">
        <v>659</v>
      </c>
      <c r="C113" s="165" t="s">
        <v>765</v>
      </c>
      <c r="D113" s="159" t="s">
        <v>787</v>
      </c>
      <c r="E113" s="159" t="s">
        <v>39</v>
      </c>
      <c r="F113" s="42" t="s">
        <v>77</v>
      </c>
      <c r="G113" s="42" t="s">
        <v>59</v>
      </c>
      <c r="H113" s="42" t="s">
        <v>14</v>
      </c>
      <c r="I113" s="42" t="s">
        <v>13</v>
      </c>
      <c r="J113" s="223">
        <v>41785</v>
      </c>
      <c r="K113" s="224">
        <v>7.94</v>
      </c>
      <c r="L113" s="225"/>
      <c r="M113" s="225"/>
      <c r="N113" s="225"/>
      <c r="O113" s="225"/>
      <c r="P113" s="224"/>
      <c r="Q113" s="224"/>
      <c r="R113" s="224"/>
      <c r="S113" s="224"/>
      <c r="T113" s="224"/>
      <c r="U113" s="224"/>
      <c r="V113" s="225"/>
      <c r="W113" s="225"/>
      <c r="X113" s="91">
        <v>1.47</v>
      </c>
      <c r="Y113" s="91">
        <v>0</v>
      </c>
      <c r="Z113" s="91">
        <v>0</v>
      </c>
      <c r="AA113" s="91">
        <v>0</v>
      </c>
      <c r="AB113" s="91">
        <v>0</v>
      </c>
      <c r="AC113" s="91">
        <v>0</v>
      </c>
      <c r="AD113" s="92">
        <v>0</v>
      </c>
      <c r="AE113" s="92">
        <v>0</v>
      </c>
      <c r="AF113" s="92">
        <v>0</v>
      </c>
      <c r="AG113" s="92">
        <v>0</v>
      </c>
      <c r="AH113" s="92">
        <v>1.47</v>
      </c>
      <c r="AI113" s="137" t="s">
        <v>82</v>
      </c>
      <c r="AJ113" s="159"/>
      <c r="AK113" s="159"/>
    </row>
    <row r="114" spans="1:37" ht="15.75" thickBot="1">
      <c r="A114" s="86">
        <v>104</v>
      </c>
      <c r="B114" s="89" t="s">
        <v>636</v>
      </c>
      <c r="C114" s="89" t="s">
        <v>637</v>
      </c>
      <c r="D114" s="43" t="s">
        <v>786</v>
      </c>
      <c r="E114" s="43" t="s">
        <v>39</v>
      </c>
      <c r="F114" s="43" t="s">
        <v>77</v>
      </c>
      <c r="G114" s="43" t="s">
        <v>59</v>
      </c>
      <c r="H114" s="43" t="s">
        <v>14</v>
      </c>
      <c r="I114" s="43" t="s">
        <v>13</v>
      </c>
      <c r="J114" s="142">
        <v>42300</v>
      </c>
      <c r="K114" s="45">
        <v>7.81</v>
      </c>
      <c r="L114" s="44"/>
      <c r="M114" s="44"/>
      <c r="N114" s="44"/>
      <c r="O114" s="44"/>
      <c r="P114" s="143"/>
      <c r="Q114" s="143"/>
      <c r="R114" s="143"/>
      <c r="S114" s="143"/>
      <c r="T114" s="143"/>
      <c r="U114" s="143"/>
      <c r="V114" s="44" t="s">
        <v>12</v>
      </c>
      <c r="W114" s="44"/>
      <c r="X114" s="37">
        <v>1.41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1.41</v>
      </c>
      <c r="AI114" s="137" t="s">
        <v>82</v>
      </c>
      <c r="AJ114" s="43"/>
      <c r="AK114" s="43"/>
    </row>
    <row r="115" spans="1:37" ht="15.75" thickBot="1">
      <c r="A115" s="86">
        <v>105</v>
      </c>
      <c r="B115" s="43" t="s">
        <v>788</v>
      </c>
      <c r="C115" s="43" t="s">
        <v>413</v>
      </c>
      <c r="D115" s="43" t="s">
        <v>236</v>
      </c>
      <c r="E115" s="43" t="s">
        <v>39</v>
      </c>
      <c r="F115" s="43" t="s">
        <v>77</v>
      </c>
      <c r="G115" s="43" t="s">
        <v>59</v>
      </c>
      <c r="H115" s="43" t="s">
        <v>14</v>
      </c>
      <c r="I115" s="43" t="s">
        <v>13</v>
      </c>
      <c r="J115" s="142">
        <v>41942</v>
      </c>
      <c r="K115" s="143">
        <v>7.79</v>
      </c>
      <c r="L115" s="44"/>
      <c r="M115" s="44"/>
      <c r="N115" s="44"/>
      <c r="O115" s="44"/>
      <c r="P115" s="143">
        <v>0</v>
      </c>
      <c r="Q115" s="143">
        <v>1</v>
      </c>
      <c r="R115" s="143">
        <v>23</v>
      </c>
      <c r="S115" s="143"/>
      <c r="T115" s="143"/>
      <c r="U115" s="143"/>
      <c r="V115" s="44"/>
      <c r="W115" s="44"/>
      <c r="X115" s="37">
        <v>1.4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1.4</v>
      </c>
      <c r="AI115" s="137" t="s">
        <v>82</v>
      </c>
      <c r="AJ115" s="43"/>
      <c r="AK115" s="43"/>
    </row>
    <row r="116" spans="1:37" ht="15.75" thickBot="1">
      <c r="A116" s="86">
        <v>106</v>
      </c>
      <c r="B116" s="89" t="s">
        <v>692</v>
      </c>
      <c r="C116" s="89" t="s">
        <v>693</v>
      </c>
      <c r="D116" s="43" t="s">
        <v>399</v>
      </c>
      <c r="E116" s="43" t="s">
        <v>39</v>
      </c>
      <c r="F116" s="43" t="s">
        <v>77</v>
      </c>
      <c r="G116" s="43" t="s">
        <v>59</v>
      </c>
      <c r="H116" s="43" t="s">
        <v>14</v>
      </c>
      <c r="I116" s="43" t="s">
        <v>13</v>
      </c>
      <c r="J116" s="142">
        <v>42685</v>
      </c>
      <c r="K116" s="143">
        <v>7.79</v>
      </c>
      <c r="L116" s="44"/>
      <c r="M116" s="44"/>
      <c r="N116" s="44"/>
      <c r="O116" s="44"/>
      <c r="P116" s="143"/>
      <c r="Q116" s="143"/>
      <c r="R116" s="143"/>
      <c r="S116" s="143"/>
      <c r="T116" s="143"/>
      <c r="U116" s="143"/>
      <c r="V116" s="44"/>
      <c r="W116" s="44"/>
      <c r="X116" s="37">
        <v>1.4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1.4</v>
      </c>
      <c r="AI116" s="137" t="s">
        <v>82</v>
      </c>
      <c r="AJ116" s="43"/>
      <c r="AK116" s="43"/>
    </row>
    <row r="117" spans="1:37" ht="15.75" thickBot="1">
      <c r="A117" s="86">
        <v>107</v>
      </c>
      <c r="B117" s="89" t="s">
        <v>667</v>
      </c>
      <c r="C117" s="89" t="s">
        <v>668</v>
      </c>
      <c r="D117" s="43" t="s">
        <v>230</v>
      </c>
      <c r="E117" s="43" t="s">
        <v>39</v>
      </c>
      <c r="F117" s="43" t="s">
        <v>77</v>
      </c>
      <c r="G117" s="43" t="s">
        <v>59</v>
      </c>
      <c r="H117" s="43" t="s">
        <v>14</v>
      </c>
      <c r="I117" s="43" t="s">
        <v>13</v>
      </c>
      <c r="J117" s="142">
        <v>42873</v>
      </c>
      <c r="K117" s="143">
        <v>7.8</v>
      </c>
      <c r="L117" s="44"/>
      <c r="M117" s="44"/>
      <c r="N117" s="44"/>
      <c r="O117" s="44"/>
      <c r="P117" s="143"/>
      <c r="Q117" s="143"/>
      <c r="R117" s="143"/>
      <c r="S117" s="143"/>
      <c r="T117" s="143"/>
      <c r="U117" s="143"/>
      <c r="V117" s="44"/>
      <c r="W117" s="44"/>
      <c r="X117" s="37">
        <v>1.4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1.4</v>
      </c>
      <c r="AI117" s="137" t="s">
        <v>82</v>
      </c>
      <c r="AJ117" s="43"/>
      <c r="AK117" s="43"/>
    </row>
    <row r="118" spans="1:37" s="181" customFormat="1" ht="15">
      <c r="A118" s="86">
        <v>108</v>
      </c>
      <c r="B118" s="160" t="s">
        <v>671</v>
      </c>
      <c r="C118" s="160" t="s">
        <v>108</v>
      </c>
      <c r="D118" s="151" t="s">
        <v>114</v>
      </c>
      <c r="E118" s="151" t="s">
        <v>39</v>
      </c>
      <c r="F118" s="151" t="s">
        <v>77</v>
      </c>
      <c r="G118" s="151" t="s">
        <v>59</v>
      </c>
      <c r="H118" s="151" t="s">
        <v>14</v>
      </c>
      <c r="I118" s="151" t="s">
        <v>13</v>
      </c>
      <c r="J118" s="161">
        <v>41345</v>
      </c>
      <c r="K118" s="164">
        <v>6.78</v>
      </c>
      <c r="L118" s="163"/>
      <c r="M118" s="163"/>
      <c r="N118" s="163"/>
      <c r="O118" s="163"/>
      <c r="P118" s="164">
        <v>0</v>
      </c>
      <c r="Q118" s="164">
        <v>9</v>
      </c>
      <c r="R118" s="164">
        <v>10</v>
      </c>
      <c r="S118" s="164"/>
      <c r="T118" s="164"/>
      <c r="U118" s="164"/>
      <c r="V118" s="163"/>
      <c r="W118" s="163"/>
      <c r="X118" s="149">
        <v>0.89</v>
      </c>
      <c r="Y118" s="149">
        <v>0</v>
      </c>
      <c r="Z118" s="149">
        <v>0</v>
      </c>
      <c r="AA118" s="149">
        <v>0</v>
      </c>
      <c r="AB118" s="149">
        <v>0.5</v>
      </c>
      <c r="AC118" s="149">
        <v>0</v>
      </c>
      <c r="AD118" s="150">
        <v>0</v>
      </c>
      <c r="AE118" s="150">
        <v>0</v>
      </c>
      <c r="AF118" s="150">
        <v>0</v>
      </c>
      <c r="AG118" s="150">
        <v>0</v>
      </c>
      <c r="AH118" s="150">
        <v>1.39</v>
      </c>
      <c r="AI118" s="74" t="s">
        <v>82</v>
      </c>
      <c r="AJ118" s="151"/>
      <c r="AK118" s="151"/>
    </row>
    <row r="119" spans="1:37" s="181" customFormat="1" ht="15">
      <c r="A119" s="86">
        <v>109</v>
      </c>
      <c r="B119" s="160" t="s">
        <v>534</v>
      </c>
      <c r="C119" s="160" t="s">
        <v>143</v>
      </c>
      <c r="D119" s="151" t="s">
        <v>110</v>
      </c>
      <c r="E119" s="151" t="s">
        <v>39</v>
      </c>
      <c r="F119" s="151" t="s">
        <v>77</v>
      </c>
      <c r="G119" s="151" t="s">
        <v>59</v>
      </c>
      <c r="H119" s="151" t="s">
        <v>14</v>
      </c>
      <c r="I119" s="151" t="s">
        <v>13</v>
      </c>
      <c r="J119" s="161">
        <v>41590</v>
      </c>
      <c r="K119" s="162">
        <v>7.78</v>
      </c>
      <c r="L119" s="163"/>
      <c r="M119" s="163"/>
      <c r="N119" s="163"/>
      <c r="O119" s="163"/>
      <c r="P119" s="164"/>
      <c r="Q119" s="164"/>
      <c r="R119" s="164"/>
      <c r="S119" s="164"/>
      <c r="T119" s="164"/>
      <c r="U119" s="164"/>
      <c r="V119" s="163"/>
      <c r="W119" s="163"/>
      <c r="X119" s="149">
        <v>1.39</v>
      </c>
      <c r="Y119" s="149">
        <v>0</v>
      </c>
      <c r="Z119" s="149">
        <v>0</v>
      </c>
      <c r="AA119" s="149">
        <v>0</v>
      </c>
      <c r="AB119" s="149">
        <v>0</v>
      </c>
      <c r="AC119" s="149">
        <v>0</v>
      </c>
      <c r="AD119" s="150">
        <v>0</v>
      </c>
      <c r="AE119" s="150">
        <v>0</v>
      </c>
      <c r="AF119" s="150">
        <v>0</v>
      </c>
      <c r="AG119" s="150">
        <v>0</v>
      </c>
      <c r="AH119" s="150">
        <v>1.39</v>
      </c>
      <c r="AI119" s="47" t="s">
        <v>82</v>
      </c>
      <c r="AJ119" s="151"/>
      <c r="AK119" s="151"/>
    </row>
    <row r="120" spans="1:37" s="41" customFormat="1" ht="15">
      <c r="A120" s="86">
        <v>110</v>
      </c>
      <c r="B120" s="43" t="s">
        <v>511</v>
      </c>
      <c r="C120" s="43" t="s">
        <v>110</v>
      </c>
      <c r="D120" s="43" t="s">
        <v>108</v>
      </c>
      <c r="E120" s="43" t="s">
        <v>39</v>
      </c>
      <c r="F120" s="43" t="s">
        <v>77</v>
      </c>
      <c r="G120" s="43" t="s">
        <v>59</v>
      </c>
      <c r="H120" s="43" t="s">
        <v>14</v>
      </c>
      <c r="I120" s="43" t="s">
        <v>13</v>
      </c>
      <c r="J120" s="142">
        <v>39210</v>
      </c>
      <c r="K120" s="143">
        <v>7.76</v>
      </c>
      <c r="L120" s="44"/>
      <c r="M120" s="44"/>
      <c r="N120" s="44"/>
      <c r="O120" s="44"/>
      <c r="P120" s="143"/>
      <c r="Q120" s="143"/>
      <c r="R120" s="143"/>
      <c r="S120" s="143"/>
      <c r="T120" s="143"/>
      <c r="U120" s="143"/>
      <c r="V120" s="44"/>
      <c r="W120" s="44"/>
      <c r="X120" s="37">
        <v>1.38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1.38</v>
      </c>
      <c r="AI120" s="41" t="s">
        <v>82</v>
      </c>
      <c r="AJ120" s="43"/>
      <c r="AK120" s="43"/>
    </row>
    <row r="121" spans="1:37" ht="15">
      <c r="A121" s="86">
        <v>111</v>
      </c>
      <c r="B121" s="89" t="s">
        <v>682</v>
      </c>
      <c r="C121" s="89" t="s">
        <v>323</v>
      </c>
      <c r="D121" s="43" t="s">
        <v>115</v>
      </c>
      <c r="E121" s="43" t="s">
        <v>39</v>
      </c>
      <c r="F121" s="43" t="s">
        <v>77</v>
      </c>
      <c r="G121" s="43" t="s">
        <v>59</v>
      </c>
      <c r="H121" s="43" t="s">
        <v>14</v>
      </c>
      <c r="I121" s="43" t="s">
        <v>13</v>
      </c>
      <c r="J121" s="142">
        <v>41933</v>
      </c>
      <c r="K121" s="143">
        <v>7.71</v>
      </c>
      <c r="L121" s="44"/>
      <c r="M121" s="44"/>
      <c r="N121" s="44"/>
      <c r="O121" s="44"/>
      <c r="P121" s="143"/>
      <c r="Q121" s="143"/>
      <c r="R121" s="143"/>
      <c r="S121" s="143"/>
      <c r="T121" s="143"/>
      <c r="U121" s="143"/>
      <c r="V121" s="44"/>
      <c r="W121" s="44"/>
      <c r="X121" s="37">
        <v>1.36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1.36</v>
      </c>
      <c r="AI121" s="41" t="s">
        <v>82</v>
      </c>
      <c r="AJ121" s="43"/>
      <c r="AK121" s="43"/>
    </row>
    <row r="122" spans="1:37" s="42" customFormat="1" ht="15.75" thickBot="1">
      <c r="A122" s="86">
        <v>112</v>
      </c>
      <c r="B122" s="165" t="s">
        <v>440</v>
      </c>
      <c r="C122" s="165" t="s">
        <v>297</v>
      </c>
      <c r="D122" s="159" t="s">
        <v>112</v>
      </c>
      <c r="E122" s="159" t="s">
        <v>39</v>
      </c>
      <c r="F122" s="159" t="s">
        <v>77</v>
      </c>
      <c r="G122" s="159" t="s">
        <v>59</v>
      </c>
      <c r="H122" s="159" t="s">
        <v>14</v>
      </c>
      <c r="I122" s="159" t="s">
        <v>13</v>
      </c>
      <c r="J122" s="166">
        <v>40315</v>
      </c>
      <c r="K122" s="167">
        <v>7.7</v>
      </c>
      <c r="L122" s="168"/>
      <c r="M122" s="168"/>
      <c r="N122" s="168"/>
      <c r="O122" s="168"/>
      <c r="P122" s="169"/>
      <c r="Q122" s="169"/>
      <c r="R122" s="169"/>
      <c r="S122" s="169"/>
      <c r="T122" s="169"/>
      <c r="U122" s="169"/>
      <c r="V122" s="168"/>
      <c r="W122" s="168"/>
      <c r="X122" s="91">
        <v>1.35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2">
        <v>0</v>
      </c>
      <c r="AE122" s="92">
        <v>0</v>
      </c>
      <c r="AF122" s="92">
        <v>0</v>
      </c>
      <c r="AG122" s="92">
        <v>0</v>
      </c>
      <c r="AH122" s="92">
        <v>1.35</v>
      </c>
      <c r="AI122" s="137" t="s">
        <v>82</v>
      </c>
      <c r="AJ122" s="159"/>
      <c r="AK122" s="159"/>
    </row>
    <row r="123" spans="1:37" ht="15.75" thickBot="1">
      <c r="A123" s="86">
        <v>113</v>
      </c>
      <c r="B123" s="89" t="s">
        <v>582</v>
      </c>
      <c r="C123" s="89" t="s">
        <v>99</v>
      </c>
      <c r="D123" s="43" t="s">
        <v>122</v>
      </c>
      <c r="E123" s="43" t="s">
        <v>39</v>
      </c>
      <c r="F123" s="43" t="s">
        <v>77</v>
      </c>
      <c r="G123" s="43" t="s">
        <v>59</v>
      </c>
      <c r="H123" s="43" t="s">
        <v>14</v>
      </c>
      <c r="I123" s="43" t="s">
        <v>13</v>
      </c>
      <c r="J123" s="142">
        <v>39939</v>
      </c>
      <c r="K123" s="45">
        <v>7.68</v>
      </c>
      <c r="L123" s="44"/>
      <c r="M123" s="44"/>
      <c r="N123" s="44"/>
      <c r="O123" s="44"/>
      <c r="P123" s="143"/>
      <c r="Q123" s="143"/>
      <c r="R123" s="143"/>
      <c r="S123" s="143"/>
      <c r="T123" s="143"/>
      <c r="U123" s="143"/>
      <c r="V123" s="44"/>
      <c r="W123" s="44"/>
      <c r="X123" s="37">
        <v>1.34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1.34</v>
      </c>
      <c r="AI123" s="137" t="s">
        <v>82</v>
      </c>
      <c r="AJ123" s="43"/>
      <c r="AK123" s="43"/>
    </row>
    <row r="124" spans="1:37" ht="15.75" thickBot="1">
      <c r="A124" s="86">
        <v>114</v>
      </c>
      <c r="B124" s="89" t="s">
        <v>759</v>
      </c>
      <c r="C124" s="89" t="s">
        <v>760</v>
      </c>
      <c r="D124" s="43" t="s">
        <v>108</v>
      </c>
      <c r="E124" s="43" t="s">
        <v>39</v>
      </c>
      <c r="F124" s="43" t="s">
        <v>76</v>
      </c>
      <c r="G124" s="43" t="s">
        <v>59</v>
      </c>
      <c r="H124" s="43" t="s">
        <v>14</v>
      </c>
      <c r="I124" s="43" t="s">
        <v>13</v>
      </c>
      <c r="J124" s="142">
        <v>41099</v>
      </c>
      <c r="K124" s="143">
        <v>7.67</v>
      </c>
      <c r="L124" s="44"/>
      <c r="M124" s="44"/>
      <c r="N124" s="44"/>
      <c r="O124" s="44"/>
      <c r="P124" s="143"/>
      <c r="Q124" s="143"/>
      <c r="R124" s="143"/>
      <c r="S124" s="143"/>
      <c r="T124" s="143"/>
      <c r="U124" s="143"/>
      <c r="V124" s="44"/>
      <c r="W124" s="44"/>
      <c r="X124" s="37">
        <v>1.34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1.34</v>
      </c>
      <c r="AI124" s="137" t="s">
        <v>82</v>
      </c>
      <c r="AJ124" s="43"/>
      <c r="AK124" s="43"/>
    </row>
    <row r="125" spans="1:37" ht="15.75" thickBot="1">
      <c r="A125" s="86">
        <v>115</v>
      </c>
      <c r="B125" s="89" t="s">
        <v>119</v>
      </c>
      <c r="C125" s="89" t="s">
        <v>132</v>
      </c>
      <c r="D125" s="43" t="s">
        <v>97</v>
      </c>
      <c r="E125" s="43" t="s">
        <v>39</v>
      </c>
      <c r="F125" s="43" t="s">
        <v>77</v>
      </c>
      <c r="G125" s="43" t="s">
        <v>59</v>
      </c>
      <c r="H125" s="43" t="s">
        <v>14</v>
      </c>
      <c r="I125" s="43" t="s">
        <v>13</v>
      </c>
      <c r="J125" s="142">
        <v>42563</v>
      </c>
      <c r="K125" s="143">
        <v>7.68</v>
      </c>
      <c r="L125" s="44"/>
      <c r="M125" s="44"/>
      <c r="N125" s="44"/>
      <c r="O125" s="44"/>
      <c r="P125" s="143"/>
      <c r="Q125" s="143"/>
      <c r="R125" s="143"/>
      <c r="S125" s="143"/>
      <c r="T125" s="143"/>
      <c r="U125" s="143"/>
      <c r="V125" s="44"/>
      <c r="W125" s="44"/>
      <c r="X125" s="37">
        <v>1.34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1.34</v>
      </c>
      <c r="AI125" s="137" t="s">
        <v>82</v>
      </c>
      <c r="AJ125" s="43"/>
      <c r="AK125" s="43"/>
    </row>
    <row r="126" spans="1:37" ht="15.75" thickBot="1">
      <c r="A126" s="86">
        <v>116</v>
      </c>
      <c r="B126" s="89" t="s">
        <v>680</v>
      </c>
      <c r="C126" s="89" t="s">
        <v>103</v>
      </c>
      <c r="D126" s="43" t="s">
        <v>125</v>
      </c>
      <c r="E126" s="43" t="s">
        <v>39</v>
      </c>
      <c r="F126" s="43" t="s">
        <v>77</v>
      </c>
      <c r="G126" s="43" t="s">
        <v>59</v>
      </c>
      <c r="H126" s="43" t="s">
        <v>14</v>
      </c>
      <c r="I126" s="43" t="s">
        <v>13</v>
      </c>
      <c r="J126" s="142">
        <v>39617</v>
      </c>
      <c r="K126" s="143">
        <v>7.66</v>
      </c>
      <c r="L126" s="44"/>
      <c r="M126" s="44"/>
      <c r="N126" s="44"/>
      <c r="O126" s="44"/>
      <c r="P126" s="143">
        <v>0</v>
      </c>
      <c r="Q126" s="143">
        <v>5</v>
      </c>
      <c r="R126" s="143">
        <v>0</v>
      </c>
      <c r="S126" s="143"/>
      <c r="T126" s="143"/>
      <c r="U126" s="143"/>
      <c r="V126" s="44"/>
      <c r="W126" s="44"/>
      <c r="X126" s="37">
        <v>1.33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1.33</v>
      </c>
      <c r="AI126" s="137" t="s">
        <v>82</v>
      </c>
      <c r="AJ126" s="43"/>
      <c r="AK126" s="43"/>
    </row>
    <row r="127" spans="1:37" ht="15.75" thickBot="1">
      <c r="A127" s="86">
        <v>117</v>
      </c>
      <c r="B127" s="43" t="s">
        <v>790</v>
      </c>
      <c r="C127" s="43" t="s">
        <v>117</v>
      </c>
      <c r="D127" s="43" t="s">
        <v>110</v>
      </c>
      <c r="E127" s="43" t="s">
        <v>39</v>
      </c>
      <c r="F127" s="43" t="s">
        <v>77</v>
      </c>
      <c r="G127" s="43" t="s">
        <v>59</v>
      </c>
      <c r="H127" s="43" t="s">
        <v>14</v>
      </c>
      <c r="I127" s="43" t="s">
        <v>13</v>
      </c>
      <c r="J127" s="142">
        <v>41949</v>
      </c>
      <c r="K127" s="143">
        <v>7.55</v>
      </c>
      <c r="L127" s="44"/>
      <c r="M127" s="44"/>
      <c r="N127" s="44"/>
      <c r="O127" s="44"/>
      <c r="P127" s="143"/>
      <c r="Q127" s="143"/>
      <c r="R127" s="143"/>
      <c r="S127" s="143"/>
      <c r="T127" s="143"/>
      <c r="U127" s="143"/>
      <c r="V127" s="44"/>
      <c r="W127" s="44"/>
      <c r="X127" s="37">
        <v>1.28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1.28</v>
      </c>
      <c r="AI127" s="137" t="s">
        <v>82</v>
      </c>
      <c r="AJ127" s="43"/>
      <c r="AK127" s="43"/>
    </row>
    <row r="128" spans="1:37" s="181" customFormat="1" ht="15">
      <c r="A128" s="86">
        <v>118</v>
      </c>
      <c r="B128" s="145" t="s">
        <v>372</v>
      </c>
      <c r="C128" s="145" t="s">
        <v>96</v>
      </c>
      <c r="D128" s="145" t="s">
        <v>246</v>
      </c>
      <c r="E128" s="145" t="s">
        <v>39</v>
      </c>
      <c r="F128" s="145" t="s">
        <v>77</v>
      </c>
      <c r="G128" s="145" t="s">
        <v>59</v>
      </c>
      <c r="H128" s="145" t="s">
        <v>14</v>
      </c>
      <c r="I128" s="145" t="s">
        <v>13</v>
      </c>
      <c r="J128" s="146">
        <v>40850</v>
      </c>
      <c r="K128" s="171">
        <v>7.54</v>
      </c>
      <c r="L128" s="148"/>
      <c r="M128" s="148"/>
      <c r="N128" s="148"/>
      <c r="O128" s="148"/>
      <c r="P128" s="147"/>
      <c r="Q128" s="147"/>
      <c r="R128" s="147"/>
      <c r="S128" s="147"/>
      <c r="T128" s="147"/>
      <c r="U128" s="147"/>
      <c r="V128" s="148"/>
      <c r="W128" s="148"/>
      <c r="X128" s="149">
        <v>1.27</v>
      </c>
      <c r="Y128" s="149">
        <v>0</v>
      </c>
      <c r="Z128" s="149">
        <v>0</v>
      </c>
      <c r="AA128" s="149">
        <v>0</v>
      </c>
      <c r="AB128" s="149">
        <v>0</v>
      </c>
      <c r="AC128" s="149">
        <v>0</v>
      </c>
      <c r="AD128" s="150">
        <v>0</v>
      </c>
      <c r="AE128" s="150">
        <v>0</v>
      </c>
      <c r="AF128" s="150">
        <v>0</v>
      </c>
      <c r="AG128" s="150">
        <v>0</v>
      </c>
      <c r="AH128" s="150">
        <v>1.27</v>
      </c>
      <c r="AI128" s="74" t="s">
        <v>82</v>
      </c>
      <c r="AJ128" s="151"/>
      <c r="AK128" s="151"/>
    </row>
    <row r="129" spans="1:37" ht="15">
      <c r="A129" s="86">
        <v>119</v>
      </c>
      <c r="B129" s="89" t="s">
        <v>574</v>
      </c>
      <c r="C129" s="89" t="s">
        <v>167</v>
      </c>
      <c r="D129" s="43" t="s">
        <v>112</v>
      </c>
      <c r="E129" s="43" t="s">
        <v>39</v>
      </c>
      <c r="F129" s="43" t="s">
        <v>77</v>
      </c>
      <c r="G129" s="43" t="s">
        <v>59</v>
      </c>
      <c r="H129" s="43" t="s">
        <v>14</v>
      </c>
      <c r="I129" s="43" t="s">
        <v>13</v>
      </c>
      <c r="J129" s="142">
        <v>41065</v>
      </c>
      <c r="K129" s="45">
        <v>7.51</v>
      </c>
      <c r="L129" s="44"/>
      <c r="M129" s="44"/>
      <c r="N129" s="44"/>
      <c r="O129" s="44"/>
      <c r="P129" s="143"/>
      <c r="Q129" s="143"/>
      <c r="R129" s="143"/>
      <c r="S129" s="143"/>
      <c r="T129" s="143"/>
      <c r="U129" s="143"/>
      <c r="V129" s="44"/>
      <c r="W129" s="44"/>
      <c r="X129" s="37">
        <v>1.26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1.26</v>
      </c>
      <c r="AI129" s="41" t="s">
        <v>82</v>
      </c>
      <c r="AJ129" s="43"/>
      <c r="AK129" s="43"/>
    </row>
    <row r="130" spans="1:37" s="42" customFormat="1" ht="15.75" thickBot="1">
      <c r="A130" s="86">
        <v>120</v>
      </c>
      <c r="B130" s="165" t="s">
        <v>698</v>
      </c>
      <c r="C130" s="165" t="s">
        <v>174</v>
      </c>
      <c r="D130" s="159" t="s">
        <v>138</v>
      </c>
      <c r="E130" s="159" t="s">
        <v>39</v>
      </c>
      <c r="F130" s="159" t="s">
        <v>76</v>
      </c>
      <c r="G130" s="159" t="s">
        <v>59</v>
      </c>
      <c r="H130" s="159" t="s">
        <v>14</v>
      </c>
      <c r="I130" s="159" t="s">
        <v>13</v>
      </c>
      <c r="J130" s="166">
        <v>41099</v>
      </c>
      <c r="K130" s="169">
        <v>7.52</v>
      </c>
      <c r="L130" s="168"/>
      <c r="M130" s="168"/>
      <c r="N130" s="168"/>
      <c r="O130" s="168"/>
      <c r="P130" s="169"/>
      <c r="Q130" s="169"/>
      <c r="R130" s="169"/>
      <c r="S130" s="169"/>
      <c r="T130" s="169"/>
      <c r="U130" s="169"/>
      <c r="V130" s="168"/>
      <c r="W130" s="168"/>
      <c r="X130" s="91">
        <v>1.26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2">
        <v>0</v>
      </c>
      <c r="AE130" s="92">
        <v>0</v>
      </c>
      <c r="AF130" s="92">
        <v>0</v>
      </c>
      <c r="AG130" s="92">
        <v>0</v>
      </c>
      <c r="AH130" s="92">
        <v>1.26</v>
      </c>
      <c r="AI130" s="137" t="s">
        <v>82</v>
      </c>
      <c r="AJ130" s="159"/>
      <c r="AK130" s="159"/>
    </row>
    <row r="131" spans="1:37" ht="15.75" thickBot="1">
      <c r="A131" s="86">
        <v>121</v>
      </c>
      <c r="B131" s="89" t="s">
        <v>722</v>
      </c>
      <c r="C131" s="89" t="s">
        <v>143</v>
      </c>
      <c r="D131" s="43" t="s">
        <v>122</v>
      </c>
      <c r="E131" s="43" t="s">
        <v>39</v>
      </c>
      <c r="F131" s="43" t="s">
        <v>77</v>
      </c>
      <c r="G131" s="43" t="s">
        <v>59</v>
      </c>
      <c r="H131" s="43" t="s">
        <v>14</v>
      </c>
      <c r="I131" s="43" t="s">
        <v>13</v>
      </c>
      <c r="J131" s="142">
        <v>41667</v>
      </c>
      <c r="K131" s="143">
        <v>6.51</v>
      </c>
      <c r="L131" s="44"/>
      <c r="M131" s="44"/>
      <c r="N131" s="44"/>
      <c r="O131" s="44"/>
      <c r="P131" s="143">
        <v>0</v>
      </c>
      <c r="Q131" s="143">
        <v>8</v>
      </c>
      <c r="R131" s="143">
        <v>4</v>
      </c>
      <c r="S131" s="143"/>
      <c r="T131" s="143"/>
      <c r="U131" s="143"/>
      <c r="V131" s="44"/>
      <c r="W131" s="44"/>
      <c r="X131" s="37">
        <v>0.76</v>
      </c>
      <c r="Y131" s="37">
        <v>0</v>
      </c>
      <c r="Z131" s="37">
        <v>0</v>
      </c>
      <c r="AA131" s="37">
        <v>0</v>
      </c>
      <c r="AB131" s="37">
        <v>0.5</v>
      </c>
      <c r="AC131" s="37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1.26</v>
      </c>
      <c r="AI131" s="137" t="s">
        <v>82</v>
      </c>
      <c r="AJ131" s="43"/>
      <c r="AK131" s="43"/>
    </row>
    <row r="132" spans="1:37" ht="15.75" thickBot="1">
      <c r="A132" s="86">
        <v>122</v>
      </c>
      <c r="B132" s="29" t="s">
        <v>411</v>
      </c>
      <c r="C132" s="29" t="s">
        <v>105</v>
      </c>
      <c r="D132" s="29" t="s">
        <v>189</v>
      </c>
      <c r="E132" s="29" t="s">
        <v>39</v>
      </c>
      <c r="F132" s="29" t="s">
        <v>77</v>
      </c>
      <c r="G132" s="29" t="s">
        <v>59</v>
      </c>
      <c r="H132" s="29" t="s">
        <v>14</v>
      </c>
      <c r="I132" s="29" t="s">
        <v>13</v>
      </c>
      <c r="J132" s="31">
        <v>42520</v>
      </c>
      <c r="K132" s="32">
        <v>7.52</v>
      </c>
      <c r="L132" s="33"/>
      <c r="M132" s="33"/>
      <c r="N132" s="33"/>
      <c r="O132" s="33"/>
      <c r="P132" s="32"/>
      <c r="Q132" s="32"/>
      <c r="R132" s="32"/>
      <c r="S132" s="32"/>
      <c r="T132" s="32"/>
      <c r="U132" s="32"/>
      <c r="V132" s="33"/>
      <c r="W132" s="33"/>
      <c r="X132" s="37">
        <v>1.26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1.26</v>
      </c>
      <c r="AI132" s="137" t="s">
        <v>82</v>
      </c>
      <c r="AJ132" s="43"/>
      <c r="AK132" s="43"/>
    </row>
    <row r="133" spans="1:37" ht="15.75" thickBot="1">
      <c r="A133" s="86">
        <v>123</v>
      </c>
      <c r="B133" s="89" t="s">
        <v>575</v>
      </c>
      <c r="C133" s="89" t="s">
        <v>367</v>
      </c>
      <c r="D133" s="43" t="s">
        <v>117</v>
      </c>
      <c r="E133" s="43" t="s">
        <v>39</v>
      </c>
      <c r="F133" s="43" t="s">
        <v>77</v>
      </c>
      <c r="G133" s="43" t="s">
        <v>59</v>
      </c>
      <c r="H133" s="43" t="s">
        <v>14</v>
      </c>
      <c r="I133" s="43" t="s">
        <v>13</v>
      </c>
      <c r="J133" s="142">
        <v>41025</v>
      </c>
      <c r="K133" s="45">
        <v>7.38</v>
      </c>
      <c r="L133" s="44"/>
      <c r="M133" s="44"/>
      <c r="N133" s="44"/>
      <c r="O133" s="44"/>
      <c r="P133" s="143">
        <v>0</v>
      </c>
      <c r="Q133" s="143">
        <v>5</v>
      </c>
      <c r="R133" s="143">
        <v>0</v>
      </c>
      <c r="S133" s="143"/>
      <c r="T133" s="143"/>
      <c r="U133" s="143"/>
      <c r="V133" s="44"/>
      <c r="W133" s="44"/>
      <c r="X133" s="37">
        <v>1.19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1.19</v>
      </c>
      <c r="AI133" s="137" t="s">
        <v>82</v>
      </c>
      <c r="AJ133" s="43"/>
      <c r="AK133" s="43"/>
    </row>
    <row r="134" spans="1:37" ht="15.75" thickBot="1">
      <c r="A134" s="86">
        <v>124</v>
      </c>
      <c r="B134" s="89" t="s">
        <v>725</v>
      </c>
      <c r="C134" s="89" t="s">
        <v>726</v>
      </c>
      <c r="D134" s="43" t="s">
        <v>94</v>
      </c>
      <c r="E134" s="43" t="s">
        <v>39</v>
      </c>
      <c r="F134" s="43" t="s">
        <v>77</v>
      </c>
      <c r="G134" s="43" t="s">
        <v>59</v>
      </c>
      <c r="H134" s="43" t="s">
        <v>14</v>
      </c>
      <c r="I134" s="43" t="s">
        <v>13</v>
      </c>
      <c r="J134" s="142">
        <v>43038</v>
      </c>
      <c r="K134" s="143">
        <v>7.37</v>
      </c>
      <c r="L134" s="44"/>
      <c r="M134" s="44"/>
      <c r="N134" s="44"/>
      <c r="O134" s="44"/>
      <c r="P134" s="143"/>
      <c r="Q134" s="143"/>
      <c r="R134" s="143"/>
      <c r="S134" s="143"/>
      <c r="T134" s="143"/>
      <c r="U134" s="143"/>
      <c r="V134" s="44"/>
      <c r="W134" s="44"/>
      <c r="X134" s="37">
        <v>1.19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1.19</v>
      </c>
      <c r="AI134" s="137" t="s">
        <v>82</v>
      </c>
      <c r="AJ134" s="43"/>
      <c r="AK134" s="43"/>
    </row>
    <row r="135" spans="1:37" ht="15.75" thickBot="1">
      <c r="A135" s="86">
        <v>125</v>
      </c>
      <c r="B135" s="89" t="s">
        <v>583</v>
      </c>
      <c r="C135" s="89" t="s">
        <v>146</v>
      </c>
      <c r="D135" s="43" t="s">
        <v>117</v>
      </c>
      <c r="E135" s="43" t="s">
        <v>39</v>
      </c>
      <c r="F135" s="43" t="s">
        <v>77</v>
      </c>
      <c r="G135" s="43" t="s">
        <v>59</v>
      </c>
      <c r="H135" s="43" t="s">
        <v>14</v>
      </c>
      <c r="I135" s="43" t="s">
        <v>13</v>
      </c>
      <c r="J135" s="142">
        <v>43066</v>
      </c>
      <c r="K135" s="45">
        <v>7.37</v>
      </c>
      <c r="L135" s="44"/>
      <c r="M135" s="44"/>
      <c r="N135" s="44"/>
      <c r="O135" s="44"/>
      <c r="P135" s="143"/>
      <c r="Q135" s="143"/>
      <c r="R135" s="143"/>
      <c r="S135" s="143"/>
      <c r="T135" s="143"/>
      <c r="U135" s="143"/>
      <c r="V135" s="44"/>
      <c r="W135" s="44"/>
      <c r="X135" s="37">
        <v>1.19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1.19</v>
      </c>
      <c r="AI135" s="137" t="s">
        <v>82</v>
      </c>
      <c r="AJ135" s="43"/>
      <c r="AK135" s="43"/>
    </row>
    <row r="136" spans="1:37" ht="15.75" thickBot="1">
      <c r="A136" s="86">
        <v>126</v>
      </c>
      <c r="B136" s="29" t="s">
        <v>415</v>
      </c>
      <c r="C136" s="29" t="s">
        <v>269</v>
      </c>
      <c r="D136" s="29" t="s">
        <v>144</v>
      </c>
      <c r="E136" s="29" t="s">
        <v>39</v>
      </c>
      <c r="F136" s="29" t="s">
        <v>77</v>
      </c>
      <c r="G136" s="29" t="s">
        <v>59</v>
      </c>
      <c r="H136" s="29" t="s">
        <v>14</v>
      </c>
      <c r="I136" s="29" t="s">
        <v>13</v>
      </c>
      <c r="J136" s="31">
        <v>40836</v>
      </c>
      <c r="K136" s="32">
        <v>7.32</v>
      </c>
      <c r="L136" s="33"/>
      <c r="M136" s="33"/>
      <c r="N136" s="33"/>
      <c r="O136" s="33"/>
      <c r="P136" s="32"/>
      <c r="Q136" s="32"/>
      <c r="R136" s="32"/>
      <c r="S136" s="32"/>
      <c r="T136" s="32"/>
      <c r="U136" s="32"/>
      <c r="V136" s="33"/>
      <c r="W136" s="33"/>
      <c r="X136" s="37">
        <v>1.16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1.16</v>
      </c>
      <c r="AI136" s="137" t="s">
        <v>82</v>
      </c>
      <c r="AJ136" s="43"/>
      <c r="AK136" s="43"/>
    </row>
    <row r="137" spans="1:37" ht="15.75" thickBot="1">
      <c r="A137" s="86">
        <v>127</v>
      </c>
      <c r="B137" s="89" t="s">
        <v>584</v>
      </c>
      <c r="C137" s="89" t="s">
        <v>233</v>
      </c>
      <c r="D137" s="43" t="s">
        <v>158</v>
      </c>
      <c r="E137" s="43" t="s">
        <v>39</v>
      </c>
      <c r="F137" s="43" t="s">
        <v>77</v>
      </c>
      <c r="G137" s="43" t="s">
        <v>59</v>
      </c>
      <c r="H137" s="43" t="s">
        <v>14</v>
      </c>
      <c r="I137" s="43" t="s">
        <v>13</v>
      </c>
      <c r="J137" s="142">
        <v>42319</v>
      </c>
      <c r="K137" s="45">
        <v>7.29</v>
      </c>
      <c r="L137" s="44"/>
      <c r="M137" s="44"/>
      <c r="N137" s="44"/>
      <c r="O137" s="44"/>
      <c r="P137" s="143"/>
      <c r="Q137" s="143"/>
      <c r="R137" s="143"/>
      <c r="S137" s="143"/>
      <c r="T137" s="143"/>
      <c r="U137" s="143"/>
      <c r="V137" s="44"/>
      <c r="W137" s="44"/>
      <c r="X137" s="37">
        <v>1.15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1.15</v>
      </c>
      <c r="AI137" s="137" t="s">
        <v>82</v>
      </c>
      <c r="AJ137" s="43"/>
      <c r="AK137" s="43"/>
    </row>
    <row r="138" spans="1:37" ht="15.75" thickBot="1">
      <c r="A138" s="86">
        <v>128</v>
      </c>
      <c r="B138" s="89" t="s">
        <v>540</v>
      </c>
      <c r="C138" s="89" t="s">
        <v>348</v>
      </c>
      <c r="D138" s="43" t="s">
        <v>97</v>
      </c>
      <c r="E138" s="43" t="s">
        <v>39</v>
      </c>
      <c r="F138" s="43" t="s">
        <v>77</v>
      </c>
      <c r="G138" s="43" t="s">
        <v>59</v>
      </c>
      <c r="H138" s="43" t="s">
        <v>14</v>
      </c>
      <c r="I138" s="43" t="s">
        <v>13</v>
      </c>
      <c r="J138" s="142">
        <v>41570</v>
      </c>
      <c r="K138" s="45">
        <v>7.26</v>
      </c>
      <c r="L138" s="44"/>
      <c r="M138" s="44"/>
      <c r="N138" s="44"/>
      <c r="O138" s="44"/>
      <c r="P138" s="143"/>
      <c r="Q138" s="143"/>
      <c r="R138" s="143"/>
      <c r="S138" s="143"/>
      <c r="T138" s="143"/>
      <c r="U138" s="143"/>
      <c r="V138" s="44"/>
      <c r="W138" s="44"/>
      <c r="X138" s="37">
        <v>1.13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1.13</v>
      </c>
      <c r="AI138" s="137" t="s">
        <v>82</v>
      </c>
      <c r="AJ138" s="43"/>
      <c r="AK138" s="43"/>
    </row>
    <row r="139" spans="1:37" ht="15.75" thickBot="1">
      <c r="A139" s="86">
        <v>129</v>
      </c>
      <c r="B139" s="89" t="s">
        <v>557</v>
      </c>
      <c r="C139" s="89" t="s">
        <v>208</v>
      </c>
      <c r="D139" s="43" t="s">
        <v>189</v>
      </c>
      <c r="E139" s="43" t="s">
        <v>39</v>
      </c>
      <c r="F139" s="43" t="s">
        <v>77</v>
      </c>
      <c r="G139" s="43" t="s">
        <v>59</v>
      </c>
      <c r="H139" s="43" t="s">
        <v>14</v>
      </c>
      <c r="I139" s="43" t="s">
        <v>13</v>
      </c>
      <c r="J139" s="142">
        <v>42864</v>
      </c>
      <c r="K139" s="45">
        <v>7.23</v>
      </c>
      <c r="L139" s="44"/>
      <c r="M139" s="44"/>
      <c r="N139" s="44"/>
      <c r="O139" s="44"/>
      <c r="P139" s="143"/>
      <c r="Q139" s="143"/>
      <c r="R139" s="143"/>
      <c r="S139" s="143"/>
      <c r="T139" s="143"/>
      <c r="U139" s="143"/>
      <c r="V139" s="44"/>
      <c r="W139" s="44"/>
      <c r="X139" s="37">
        <v>1.12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1.12</v>
      </c>
      <c r="AI139" s="137" t="s">
        <v>82</v>
      </c>
      <c r="AJ139" s="43"/>
      <c r="AK139" s="43"/>
    </row>
    <row r="140" spans="1:37" ht="15.75" thickBot="1">
      <c r="A140" s="86">
        <v>130</v>
      </c>
      <c r="B140" s="89" t="s">
        <v>656</v>
      </c>
      <c r="C140" s="89" t="s">
        <v>313</v>
      </c>
      <c r="D140" s="43" t="s">
        <v>777</v>
      </c>
      <c r="E140" s="43" t="s">
        <v>39</v>
      </c>
      <c r="F140" s="43" t="s">
        <v>77</v>
      </c>
      <c r="G140" s="43" t="s">
        <v>59</v>
      </c>
      <c r="H140" s="43" t="s">
        <v>14</v>
      </c>
      <c r="I140" s="43" t="s">
        <v>13</v>
      </c>
      <c r="J140" s="142">
        <v>42859</v>
      </c>
      <c r="K140" s="45">
        <v>7.2</v>
      </c>
      <c r="L140" s="44"/>
      <c r="M140" s="44"/>
      <c r="N140" s="44"/>
      <c r="O140" s="44"/>
      <c r="P140" s="143"/>
      <c r="Q140" s="143"/>
      <c r="R140" s="143"/>
      <c r="S140" s="143"/>
      <c r="T140" s="143"/>
      <c r="U140" s="143"/>
      <c r="V140" s="44"/>
      <c r="W140" s="44"/>
      <c r="X140" s="37">
        <v>1.1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1.1</v>
      </c>
      <c r="AI140" s="137" t="s">
        <v>82</v>
      </c>
      <c r="AJ140" s="43"/>
      <c r="AK140" s="43"/>
    </row>
    <row r="141" spans="1:37" ht="15.75" thickBot="1">
      <c r="A141" s="86">
        <v>131</v>
      </c>
      <c r="B141" s="89" t="s">
        <v>752</v>
      </c>
      <c r="C141" s="89" t="s">
        <v>472</v>
      </c>
      <c r="D141" s="43" t="s">
        <v>110</v>
      </c>
      <c r="E141" s="43" t="s">
        <v>39</v>
      </c>
      <c r="F141" s="43" t="s">
        <v>77</v>
      </c>
      <c r="G141" s="43" t="s">
        <v>59</v>
      </c>
      <c r="H141" s="43" t="s">
        <v>14</v>
      </c>
      <c r="I141" s="43" t="s">
        <v>13</v>
      </c>
      <c r="J141" s="142">
        <v>40331</v>
      </c>
      <c r="K141" s="143">
        <v>7.1</v>
      </c>
      <c r="L141" s="44"/>
      <c r="M141" s="44"/>
      <c r="N141" s="44"/>
      <c r="O141" s="44"/>
      <c r="P141" s="143"/>
      <c r="Q141" s="143"/>
      <c r="R141" s="143"/>
      <c r="S141" s="143"/>
      <c r="T141" s="143"/>
      <c r="U141" s="143"/>
      <c r="V141" s="44"/>
      <c r="W141" s="44"/>
      <c r="X141" s="37">
        <v>1.05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1.05</v>
      </c>
      <c r="AI141" s="137" t="s">
        <v>82</v>
      </c>
      <c r="AJ141" s="43"/>
      <c r="AK141" s="43"/>
    </row>
    <row r="142" spans="1:37" ht="15.75" thickBot="1">
      <c r="A142" s="86">
        <v>132</v>
      </c>
      <c r="B142" s="29" t="s">
        <v>412</v>
      </c>
      <c r="C142" s="29" t="s">
        <v>413</v>
      </c>
      <c r="D142" s="29" t="s">
        <v>94</v>
      </c>
      <c r="E142" s="29" t="s">
        <v>39</v>
      </c>
      <c r="F142" s="29" t="s">
        <v>77</v>
      </c>
      <c r="G142" s="29" t="s">
        <v>59</v>
      </c>
      <c r="H142" s="29" t="s">
        <v>14</v>
      </c>
      <c r="I142" s="29" t="s">
        <v>13</v>
      </c>
      <c r="J142" s="31">
        <v>40868</v>
      </c>
      <c r="K142" s="32">
        <v>7.09</v>
      </c>
      <c r="L142" s="33"/>
      <c r="M142" s="33"/>
      <c r="N142" s="33"/>
      <c r="O142" s="33"/>
      <c r="P142" s="32"/>
      <c r="Q142" s="32"/>
      <c r="R142" s="32"/>
      <c r="S142" s="32"/>
      <c r="T142" s="32"/>
      <c r="U142" s="32"/>
      <c r="V142" s="33"/>
      <c r="W142" s="33"/>
      <c r="X142" s="37">
        <v>1.05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1.05</v>
      </c>
      <c r="AI142" s="137" t="s">
        <v>82</v>
      </c>
      <c r="AJ142" s="43"/>
      <c r="AK142" s="43"/>
    </row>
    <row r="143" spans="1:37" ht="15.75" thickBot="1">
      <c r="A143" s="86">
        <v>133</v>
      </c>
      <c r="B143" s="89" t="s">
        <v>518</v>
      </c>
      <c r="C143" s="89" t="s">
        <v>133</v>
      </c>
      <c r="D143" s="43" t="s">
        <v>789</v>
      </c>
      <c r="E143" s="43" t="s">
        <v>39</v>
      </c>
      <c r="F143" s="43" t="s">
        <v>77</v>
      </c>
      <c r="G143" s="43" t="s">
        <v>59</v>
      </c>
      <c r="H143" s="43" t="s">
        <v>14</v>
      </c>
      <c r="I143" s="43" t="s">
        <v>13</v>
      </c>
      <c r="J143" s="142">
        <v>39485</v>
      </c>
      <c r="K143" s="143">
        <v>7.02</v>
      </c>
      <c r="L143" s="44"/>
      <c r="M143" s="44"/>
      <c r="N143" s="44"/>
      <c r="O143" s="44"/>
      <c r="P143" s="143"/>
      <c r="Q143" s="143"/>
      <c r="R143" s="143"/>
      <c r="S143" s="143"/>
      <c r="T143" s="143"/>
      <c r="U143" s="143"/>
      <c r="V143" s="44"/>
      <c r="W143" s="44"/>
      <c r="X143" s="37">
        <v>1.01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1.01</v>
      </c>
      <c r="AI143" s="137" t="s">
        <v>82</v>
      </c>
      <c r="AJ143" s="43"/>
      <c r="AK143" s="43"/>
    </row>
    <row r="144" spans="1:37" ht="15.75" thickBot="1">
      <c r="A144" s="86">
        <v>134</v>
      </c>
      <c r="B144" s="89" t="s">
        <v>654</v>
      </c>
      <c r="C144" s="89" t="s">
        <v>96</v>
      </c>
      <c r="D144" s="43" t="s">
        <v>219</v>
      </c>
      <c r="E144" s="43" t="s">
        <v>39</v>
      </c>
      <c r="F144" s="43" t="s">
        <v>77</v>
      </c>
      <c r="G144" s="43" t="s">
        <v>59</v>
      </c>
      <c r="H144" s="43" t="s">
        <v>14</v>
      </c>
      <c r="I144" s="43" t="s">
        <v>13</v>
      </c>
      <c r="J144" s="142">
        <v>42516</v>
      </c>
      <c r="K144" s="45">
        <v>7.01</v>
      </c>
      <c r="L144" s="44"/>
      <c r="M144" s="44"/>
      <c r="N144" s="44"/>
      <c r="O144" s="44"/>
      <c r="P144" s="143"/>
      <c r="Q144" s="143"/>
      <c r="R144" s="143"/>
      <c r="S144" s="143"/>
      <c r="T144" s="143"/>
      <c r="U144" s="143"/>
      <c r="V144" s="44"/>
      <c r="W144" s="44"/>
      <c r="X144" s="37">
        <v>1.01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1.01</v>
      </c>
      <c r="AI144" s="137" t="s">
        <v>82</v>
      </c>
      <c r="AJ144" s="43"/>
      <c r="AK144" s="43"/>
    </row>
    <row r="145" spans="1:37" ht="15.75" thickBot="1">
      <c r="A145" s="86">
        <v>135</v>
      </c>
      <c r="B145" s="89" t="s">
        <v>628</v>
      </c>
      <c r="C145" s="89" t="s">
        <v>269</v>
      </c>
      <c r="D145" s="43" t="s">
        <v>194</v>
      </c>
      <c r="E145" s="43" t="s">
        <v>39</v>
      </c>
      <c r="F145" s="43" t="s">
        <v>77</v>
      </c>
      <c r="G145" s="43" t="s">
        <v>59</v>
      </c>
      <c r="H145" s="43" t="s">
        <v>14</v>
      </c>
      <c r="I145" s="43" t="s">
        <v>13</v>
      </c>
      <c r="J145" s="142">
        <v>42646</v>
      </c>
      <c r="K145" s="45">
        <v>7.02</v>
      </c>
      <c r="L145" s="44"/>
      <c r="M145" s="44"/>
      <c r="N145" s="44"/>
      <c r="O145" s="44"/>
      <c r="P145" s="143"/>
      <c r="Q145" s="143"/>
      <c r="R145" s="143"/>
      <c r="S145" s="143"/>
      <c r="T145" s="143"/>
      <c r="U145" s="143"/>
      <c r="V145" s="44"/>
      <c r="W145" s="44"/>
      <c r="X145" s="37">
        <v>1.01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1.01</v>
      </c>
      <c r="AI145" s="137" t="s">
        <v>82</v>
      </c>
      <c r="AJ145" s="43"/>
      <c r="AK145" s="43"/>
    </row>
    <row r="146" spans="1:37" ht="15.75" thickBot="1">
      <c r="A146" s="86">
        <v>136</v>
      </c>
      <c r="B146" s="89" t="s">
        <v>622</v>
      </c>
      <c r="C146" s="89" t="s">
        <v>303</v>
      </c>
      <c r="D146" s="43" t="s">
        <v>138</v>
      </c>
      <c r="E146" s="43" t="s">
        <v>39</v>
      </c>
      <c r="F146" s="43" t="s">
        <v>77</v>
      </c>
      <c r="G146" s="43" t="s">
        <v>59</v>
      </c>
      <c r="H146" s="43" t="s">
        <v>14</v>
      </c>
      <c r="I146" s="43" t="s">
        <v>13</v>
      </c>
      <c r="J146" s="142">
        <v>42684</v>
      </c>
      <c r="K146" s="45">
        <v>7.01</v>
      </c>
      <c r="L146" s="44"/>
      <c r="M146" s="44"/>
      <c r="N146" s="44"/>
      <c r="O146" s="44"/>
      <c r="P146" s="143"/>
      <c r="Q146" s="143"/>
      <c r="R146" s="143"/>
      <c r="S146" s="143"/>
      <c r="T146" s="143"/>
      <c r="U146" s="143"/>
      <c r="V146" s="44"/>
      <c r="W146" s="44"/>
      <c r="X146" s="37">
        <v>1.01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1.01</v>
      </c>
      <c r="AI146" s="137" t="s">
        <v>82</v>
      </c>
      <c r="AJ146" s="43"/>
      <c r="AK146" s="43"/>
    </row>
    <row r="147" spans="1:37" ht="15.75" thickBot="1">
      <c r="A147" s="86">
        <v>137</v>
      </c>
      <c r="B147" s="89" t="s">
        <v>632</v>
      </c>
      <c r="C147" s="89" t="s">
        <v>269</v>
      </c>
      <c r="D147" s="43" t="s">
        <v>112</v>
      </c>
      <c r="E147" s="43" t="s">
        <v>39</v>
      </c>
      <c r="F147" s="43" t="s">
        <v>77</v>
      </c>
      <c r="G147" s="43" t="s">
        <v>59</v>
      </c>
      <c r="H147" s="43" t="s">
        <v>14</v>
      </c>
      <c r="I147" s="43" t="s">
        <v>13</v>
      </c>
      <c r="J147" s="142">
        <v>38335</v>
      </c>
      <c r="K147" s="45">
        <v>7</v>
      </c>
      <c r="L147" s="44"/>
      <c r="M147" s="44"/>
      <c r="N147" s="44"/>
      <c r="O147" s="44"/>
      <c r="P147" s="143"/>
      <c r="Q147" s="143"/>
      <c r="R147" s="143"/>
      <c r="S147" s="143"/>
      <c r="T147" s="143"/>
      <c r="U147" s="143"/>
      <c r="V147" s="44"/>
      <c r="W147" s="44"/>
      <c r="X147" s="37">
        <v>1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1</v>
      </c>
      <c r="AI147" s="137" t="s">
        <v>82</v>
      </c>
      <c r="AJ147" s="43"/>
      <c r="AK147" s="43"/>
    </row>
    <row r="148" spans="1:37" s="181" customFormat="1" ht="15">
      <c r="A148" s="86">
        <v>138</v>
      </c>
      <c r="B148" s="160" t="s">
        <v>611</v>
      </c>
      <c r="C148" s="160" t="s">
        <v>612</v>
      </c>
      <c r="D148" s="151" t="s">
        <v>117</v>
      </c>
      <c r="E148" s="151" t="s">
        <v>39</v>
      </c>
      <c r="F148" s="151" t="s">
        <v>76</v>
      </c>
      <c r="G148" s="151" t="s">
        <v>59</v>
      </c>
      <c r="H148" s="151" t="s">
        <v>14</v>
      </c>
      <c r="I148" s="151" t="s">
        <v>13</v>
      </c>
      <c r="J148" s="161">
        <v>43007</v>
      </c>
      <c r="K148" s="162">
        <v>7</v>
      </c>
      <c r="L148" s="163"/>
      <c r="M148" s="163"/>
      <c r="N148" s="163"/>
      <c r="O148" s="163"/>
      <c r="P148" s="164"/>
      <c r="Q148" s="164"/>
      <c r="R148" s="164"/>
      <c r="S148" s="164"/>
      <c r="T148" s="164"/>
      <c r="U148" s="164"/>
      <c r="V148" s="163"/>
      <c r="W148" s="163"/>
      <c r="X148" s="149">
        <v>1</v>
      </c>
      <c r="Y148" s="149">
        <v>0</v>
      </c>
      <c r="Z148" s="149">
        <v>0</v>
      </c>
      <c r="AA148" s="149">
        <v>0</v>
      </c>
      <c r="AB148" s="149">
        <v>0</v>
      </c>
      <c r="AC148" s="149">
        <v>0</v>
      </c>
      <c r="AD148" s="150">
        <v>0</v>
      </c>
      <c r="AE148" s="150">
        <v>0</v>
      </c>
      <c r="AF148" s="150">
        <v>0</v>
      </c>
      <c r="AG148" s="150">
        <v>0</v>
      </c>
      <c r="AH148" s="150">
        <v>1</v>
      </c>
      <c r="AI148" s="74" t="s">
        <v>82</v>
      </c>
      <c r="AJ148" s="151"/>
      <c r="AK148" s="151"/>
    </row>
    <row r="149" spans="1:37" ht="15">
      <c r="A149" s="86">
        <v>139</v>
      </c>
      <c r="B149" s="89" t="s">
        <v>746</v>
      </c>
      <c r="C149" s="89" t="s">
        <v>143</v>
      </c>
      <c r="D149" s="43" t="s">
        <v>117</v>
      </c>
      <c r="E149" s="43" t="s">
        <v>39</v>
      </c>
      <c r="F149" s="43" t="s">
        <v>77</v>
      </c>
      <c r="G149" s="43" t="s">
        <v>59</v>
      </c>
      <c r="H149" s="43" t="s">
        <v>14</v>
      </c>
      <c r="I149" s="43" t="s">
        <v>13</v>
      </c>
      <c r="J149" s="142">
        <v>42789</v>
      </c>
      <c r="K149" s="143">
        <v>6.97</v>
      </c>
      <c r="L149" s="44"/>
      <c r="M149" s="44"/>
      <c r="N149" s="44"/>
      <c r="O149" s="44"/>
      <c r="P149" s="143"/>
      <c r="Q149" s="143"/>
      <c r="R149" s="143"/>
      <c r="S149" s="143"/>
      <c r="T149" s="143"/>
      <c r="U149" s="143"/>
      <c r="V149" s="44"/>
      <c r="W149" s="44"/>
      <c r="X149" s="37">
        <v>0.99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0.99</v>
      </c>
      <c r="AI149" s="41" t="s">
        <v>82</v>
      </c>
      <c r="AJ149" s="43"/>
      <c r="AK149" s="43"/>
    </row>
    <row r="150" spans="1:37" s="42" customFormat="1" ht="15.75" thickBot="1">
      <c r="A150" s="86">
        <v>140</v>
      </c>
      <c r="B150" s="165" t="s">
        <v>599</v>
      </c>
      <c r="C150" s="165" t="s">
        <v>600</v>
      </c>
      <c r="D150" s="159" t="s">
        <v>354</v>
      </c>
      <c r="E150" s="159" t="s">
        <v>39</v>
      </c>
      <c r="F150" s="159" t="s">
        <v>77</v>
      </c>
      <c r="G150" s="159" t="s">
        <v>59</v>
      </c>
      <c r="H150" s="159" t="s">
        <v>14</v>
      </c>
      <c r="I150" s="159" t="s">
        <v>13</v>
      </c>
      <c r="J150" s="166">
        <v>42146</v>
      </c>
      <c r="K150" s="167">
        <v>6.92</v>
      </c>
      <c r="L150" s="168"/>
      <c r="M150" s="168"/>
      <c r="N150" s="168"/>
      <c r="O150" s="168"/>
      <c r="P150" s="169"/>
      <c r="Q150" s="169"/>
      <c r="R150" s="169"/>
      <c r="S150" s="169"/>
      <c r="T150" s="169"/>
      <c r="U150" s="169"/>
      <c r="V150" s="168"/>
      <c r="W150" s="168"/>
      <c r="X150" s="91">
        <v>0.96</v>
      </c>
      <c r="Y150" s="91">
        <v>0</v>
      </c>
      <c r="Z150" s="91">
        <v>0</v>
      </c>
      <c r="AA150" s="91">
        <v>0</v>
      </c>
      <c r="AB150" s="91">
        <v>0</v>
      </c>
      <c r="AC150" s="91">
        <v>0</v>
      </c>
      <c r="AD150" s="92">
        <v>0</v>
      </c>
      <c r="AE150" s="92">
        <v>0</v>
      </c>
      <c r="AF150" s="92">
        <v>0</v>
      </c>
      <c r="AG150" s="92">
        <v>0</v>
      </c>
      <c r="AH150" s="92">
        <v>0.96</v>
      </c>
      <c r="AI150" s="137" t="s">
        <v>82</v>
      </c>
      <c r="AJ150" s="159"/>
      <c r="AK150" s="159"/>
    </row>
    <row r="151" spans="1:37" ht="15.75" thickBot="1">
      <c r="A151" s="86">
        <v>141</v>
      </c>
      <c r="B151" s="89" t="s">
        <v>604</v>
      </c>
      <c r="C151" s="89" t="s">
        <v>108</v>
      </c>
      <c r="D151" s="43" t="s">
        <v>303</v>
      </c>
      <c r="E151" s="43" t="s">
        <v>39</v>
      </c>
      <c r="F151" s="43" t="s">
        <v>77</v>
      </c>
      <c r="G151" s="43" t="s">
        <v>59</v>
      </c>
      <c r="H151" s="43" t="s">
        <v>14</v>
      </c>
      <c r="I151" s="43" t="s">
        <v>13</v>
      </c>
      <c r="J151" s="142">
        <v>42913</v>
      </c>
      <c r="K151" s="45">
        <v>6.91</v>
      </c>
      <c r="L151" s="44"/>
      <c r="M151" s="44"/>
      <c r="N151" s="44"/>
      <c r="O151" s="44"/>
      <c r="P151" s="143"/>
      <c r="Q151" s="143"/>
      <c r="R151" s="143"/>
      <c r="S151" s="143"/>
      <c r="T151" s="143"/>
      <c r="U151" s="143"/>
      <c r="V151" s="44"/>
      <c r="W151" s="44"/>
      <c r="X151" s="37">
        <v>0.96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0.96</v>
      </c>
      <c r="AI151" s="137" t="s">
        <v>82</v>
      </c>
      <c r="AJ151" s="43"/>
      <c r="AK151" s="43"/>
    </row>
    <row r="152" spans="1:37" ht="15.75" thickBot="1">
      <c r="A152" s="86">
        <v>142</v>
      </c>
      <c r="B152" s="89" t="s">
        <v>529</v>
      </c>
      <c r="C152" s="89" t="s">
        <v>419</v>
      </c>
      <c r="D152" s="43" t="s">
        <v>122</v>
      </c>
      <c r="E152" s="43" t="s">
        <v>39</v>
      </c>
      <c r="F152" s="43" t="s">
        <v>77</v>
      </c>
      <c r="G152" s="43" t="s">
        <v>59</v>
      </c>
      <c r="H152" s="43" t="s">
        <v>14</v>
      </c>
      <c r="I152" s="43" t="s">
        <v>13</v>
      </c>
      <c r="J152" s="142">
        <v>42136</v>
      </c>
      <c r="K152" s="45">
        <v>6.84</v>
      </c>
      <c r="L152" s="44"/>
      <c r="M152" s="44"/>
      <c r="N152" s="44"/>
      <c r="O152" s="44"/>
      <c r="P152" s="143"/>
      <c r="Q152" s="143"/>
      <c r="R152" s="143"/>
      <c r="S152" s="143"/>
      <c r="T152" s="143"/>
      <c r="U152" s="143"/>
      <c r="V152" s="44"/>
      <c r="W152" s="44"/>
      <c r="X152" s="37">
        <v>0.92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0.92</v>
      </c>
      <c r="AI152" s="137" t="s">
        <v>82</v>
      </c>
      <c r="AJ152" s="43"/>
      <c r="AK152" s="43"/>
    </row>
    <row r="153" spans="1:37" ht="15.75" thickBot="1">
      <c r="A153" s="86">
        <v>143</v>
      </c>
      <c r="B153" s="89" t="s">
        <v>713</v>
      </c>
      <c r="C153" s="89" t="s">
        <v>714</v>
      </c>
      <c r="D153" s="43" t="s">
        <v>117</v>
      </c>
      <c r="E153" s="43" t="s">
        <v>39</v>
      </c>
      <c r="F153" s="43" t="s">
        <v>77</v>
      </c>
      <c r="G153" s="43" t="s">
        <v>59</v>
      </c>
      <c r="H153" s="43" t="s">
        <v>14</v>
      </c>
      <c r="I153" s="43" t="s">
        <v>13</v>
      </c>
      <c r="J153" s="142">
        <v>37043</v>
      </c>
      <c r="K153" s="143">
        <v>6.78</v>
      </c>
      <c r="L153" s="44"/>
      <c r="M153" s="44"/>
      <c r="N153" s="44"/>
      <c r="O153" s="44"/>
      <c r="P153" s="143">
        <v>0</v>
      </c>
      <c r="Q153" s="143">
        <v>5</v>
      </c>
      <c r="R153" s="143">
        <v>0</v>
      </c>
      <c r="S153" s="143"/>
      <c r="T153" s="143"/>
      <c r="U153" s="143"/>
      <c r="V153" s="44"/>
      <c r="W153" s="44"/>
      <c r="X153" s="37">
        <v>0.89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0.89</v>
      </c>
      <c r="AI153" s="137" t="s">
        <v>82</v>
      </c>
      <c r="AJ153" s="43"/>
      <c r="AK153" s="43"/>
    </row>
    <row r="154" spans="1:37" ht="15.75" thickBot="1">
      <c r="A154" s="86">
        <v>144</v>
      </c>
      <c r="B154" s="89" t="s">
        <v>736</v>
      </c>
      <c r="C154" s="89" t="s">
        <v>143</v>
      </c>
      <c r="D154" s="43" t="s">
        <v>103</v>
      </c>
      <c r="E154" s="43" t="s">
        <v>39</v>
      </c>
      <c r="F154" s="43" t="s">
        <v>77</v>
      </c>
      <c r="G154" s="43" t="s">
        <v>59</v>
      </c>
      <c r="H154" s="43" t="s">
        <v>14</v>
      </c>
      <c r="I154" s="43" t="s">
        <v>13</v>
      </c>
      <c r="J154" s="142">
        <v>41586</v>
      </c>
      <c r="K154" s="143">
        <v>6.78</v>
      </c>
      <c r="L154" s="44"/>
      <c r="M154" s="44"/>
      <c r="N154" s="44"/>
      <c r="O154" s="44"/>
      <c r="P154" s="143"/>
      <c r="Q154" s="143"/>
      <c r="R154" s="143"/>
      <c r="S154" s="143"/>
      <c r="T154" s="143"/>
      <c r="U154" s="143"/>
      <c r="V154" s="44"/>
      <c r="W154" s="44"/>
      <c r="X154" s="37">
        <v>0.89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0.89</v>
      </c>
      <c r="AI154" s="137" t="s">
        <v>82</v>
      </c>
      <c r="AJ154" s="43"/>
      <c r="AK154" s="43"/>
    </row>
    <row r="155" spans="1:37" ht="15.75" thickBot="1">
      <c r="A155" s="86">
        <v>145</v>
      </c>
      <c r="B155" s="89" t="s">
        <v>524</v>
      </c>
      <c r="C155" s="89" t="s">
        <v>143</v>
      </c>
      <c r="D155" s="43" t="s">
        <v>114</v>
      </c>
      <c r="E155" s="43" t="s">
        <v>39</v>
      </c>
      <c r="F155" s="43" t="s">
        <v>77</v>
      </c>
      <c r="G155" s="43" t="s">
        <v>59</v>
      </c>
      <c r="H155" s="43" t="s">
        <v>14</v>
      </c>
      <c r="I155" s="43" t="s">
        <v>13</v>
      </c>
      <c r="J155" s="142">
        <v>40639</v>
      </c>
      <c r="K155" s="45">
        <v>6.76</v>
      </c>
      <c r="L155" s="44"/>
      <c r="M155" s="44"/>
      <c r="N155" s="44"/>
      <c r="O155" s="44"/>
      <c r="P155" s="143"/>
      <c r="Q155" s="143"/>
      <c r="R155" s="143"/>
      <c r="S155" s="143"/>
      <c r="T155" s="143"/>
      <c r="U155" s="143"/>
      <c r="V155" s="44"/>
      <c r="W155" s="44"/>
      <c r="X155" s="37">
        <v>0.88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0.88</v>
      </c>
      <c r="AI155" s="137" t="s">
        <v>82</v>
      </c>
      <c r="AJ155" s="43"/>
      <c r="AK155" s="43"/>
    </row>
    <row r="156" spans="1:37" ht="15.75" thickBot="1">
      <c r="A156" s="86">
        <v>146</v>
      </c>
      <c r="B156" s="89" t="s">
        <v>704</v>
      </c>
      <c r="C156" s="89" t="s">
        <v>167</v>
      </c>
      <c r="D156" s="43" t="s">
        <v>97</v>
      </c>
      <c r="E156" s="43" t="s">
        <v>39</v>
      </c>
      <c r="F156" s="43" t="s">
        <v>77</v>
      </c>
      <c r="G156" s="43" t="s">
        <v>59</v>
      </c>
      <c r="H156" s="43" t="s">
        <v>14</v>
      </c>
      <c r="I156" s="43" t="s">
        <v>13</v>
      </c>
      <c r="J156" s="142">
        <v>41192</v>
      </c>
      <c r="K156" s="143">
        <v>6.57</v>
      </c>
      <c r="L156" s="44"/>
      <c r="M156" s="44"/>
      <c r="N156" s="44"/>
      <c r="O156" s="44"/>
      <c r="P156" s="143"/>
      <c r="Q156" s="143"/>
      <c r="R156" s="143"/>
      <c r="S156" s="143"/>
      <c r="T156" s="143"/>
      <c r="U156" s="143"/>
      <c r="V156" s="44"/>
      <c r="W156" s="44"/>
      <c r="X156" s="37">
        <v>0.79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0.79</v>
      </c>
      <c r="AI156" s="137" t="s">
        <v>82</v>
      </c>
      <c r="AJ156" s="43"/>
      <c r="AK156" s="43"/>
    </row>
    <row r="157" spans="1:37" ht="15.75" thickBot="1">
      <c r="A157" s="86">
        <v>147</v>
      </c>
      <c r="B157" s="89" t="s">
        <v>792</v>
      </c>
      <c r="C157" s="89" t="s">
        <v>513</v>
      </c>
      <c r="D157" s="43" t="s">
        <v>125</v>
      </c>
      <c r="E157" s="43" t="s">
        <v>39</v>
      </c>
      <c r="F157" s="43" t="s">
        <v>77</v>
      </c>
      <c r="G157" s="43" t="s">
        <v>59</v>
      </c>
      <c r="H157" s="43" t="s">
        <v>14</v>
      </c>
      <c r="I157" s="43" t="s">
        <v>13</v>
      </c>
      <c r="J157" s="142">
        <v>42928</v>
      </c>
      <c r="K157" s="45">
        <v>6.55</v>
      </c>
      <c r="L157" s="44"/>
      <c r="M157" s="44"/>
      <c r="N157" s="44"/>
      <c r="O157" s="44"/>
      <c r="P157" s="143"/>
      <c r="Q157" s="143"/>
      <c r="R157" s="143"/>
      <c r="S157" s="143"/>
      <c r="T157" s="143"/>
      <c r="U157" s="143"/>
      <c r="V157" s="44"/>
      <c r="W157" s="44"/>
      <c r="X157" s="37">
        <v>0.78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0.78</v>
      </c>
      <c r="AI157" s="137" t="s">
        <v>82</v>
      </c>
      <c r="AJ157" s="43"/>
      <c r="AK157" s="43"/>
    </row>
    <row r="158" spans="1:37" ht="15.75" thickBot="1">
      <c r="A158" s="86">
        <v>148</v>
      </c>
      <c r="B158" s="89" t="s">
        <v>722</v>
      </c>
      <c r="C158" s="89" t="s">
        <v>105</v>
      </c>
      <c r="D158" s="43" t="s">
        <v>122</v>
      </c>
      <c r="E158" s="43" t="s">
        <v>39</v>
      </c>
      <c r="F158" s="43" t="s">
        <v>77</v>
      </c>
      <c r="G158" s="43" t="s">
        <v>59</v>
      </c>
      <c r="H158" s="43" t="s">
        <v>14</v>
      </c>
      <c r="I158" s="43" t="s">
        <v>13</v>
      </c>
      <c r="J158" s="142">
        <v>41668</v>
      </c>
      <c r="K158" s="143">
        <v>6.5</v>
      </c>
      <c r="L158" s="44"/>
      <c r="M158" s="44"/>
      <c r="N158" s="44"/>
      <c r="O158" s="44"/>
      <c r="P158" s="143">
        <v>0</v>
      </c>
      <c r="Q158" s="143">
        <v>1</v>
      </c>
      <c r="R158" s="143">
        <v>20</v>
      </c>
      <c r="S158" s="143"/>
      <c r="T158" s="143"/>
      <c r="U158" s="143"/>
      <c r="V158" s="44"/>
      <c r="W158" s="44"/>
      <c r="X158" s="37">
        <v>0.75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0.75</v>
      </c>
      <c r="AI158" s="137" t="s">
        <v>82</v>
      </c>
      <c r="AJ158" s="43"/>
      <c r="AK158" s="43"/>
    </row>
    <row r="159" spans="1:37" s="180" customFormat="1" ht="15.75" thickBot="1">
      <c r="A159" s="86">
        <v>149</v>
      </c>
      <c r="B159" s="173" t="s">
        <v>556</v>
      </c>
      <c r="C159" s="173" t="s">
        <v>99</v>
      </c>
      <c r="D159" s="174" t="s">
        <v>112</v>
      </c>
      <c r="E159" s="174" t="s">
        <v>39</v>
      </c>
      <c r="F159" s="174" t="s">
        <v>77</v>
      </c>
      <c r="G159" s="174" t="s">
        <v>59</v>
      </c>
      <c r="H159" s="174" t="s">
        <v>14</v>
      </c>
      <c r="I159" s="174" t="s">
        <v>13</v>
      </c>
      <c r="J159" s="175">
        <v>42683</v>
      </c>
      <c r="K159" s="206">
        <v>6.47</v>
      </c>
      <c r="L159" s="177"/>
      <c r="M159" s="177"/>
      <c r="N159" s="177"/>
      <c r="O159" s="177"/>
      <c r="P159" s="176"/>
      <c r="Q159" s="176"/>
      <c r="R159" s="176"/>
      <c r="S159" s="176"/>
      <c r="T159" s="176"/>
      <c r="U159" s="176"/>
      <c r="V159" s="177"/>
      <c r="W159" s="177"/>
      <c r="X159" s="178">
        <v>0.74</v>
      </c>
      <c r="Y159" s="178">
        <v>0</v>
      </c>
      <c r="Z159" s="178">
        <v>0</v>
      </c>
      <c r="AA159" s="178">
        <v>0</v>
      </c>
      <c r="AB159" s="178">
        <v>0</v>
      </c>
      <c r="AC159" s="178">
        <v>0</v>
      </c>
      <c r="AD159" s="179">
        <v>0</v>
      </c>
      <c r="AE159" s="179">
        <v>0</v>
      </c>
      <c r="AF159" s="179">
        <v>0</v>
      </c>
      <c r="AG159" s="179">
        <v>0</v>
      </c>
      <c r="AH159" s="179">
        <v>0.74</v>
      </c>
      <c r="AI159" s="137" t="s">
        <v>82</v>
      </c>
      <c r="AJ159" s="174"/>
      <c r="AK159" s="174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/>
      <c r="X1474" s="87"/>
      <c r="Y1474" s="87"/>
      <c r="Z1474" s="87"/>
      <c r="AA1474" s="87"/>
      <c r="AB1474" s="88"/>
      <c r="AC1474" s="87"/>
      <c r="AD1474" s="89"/>
      <c r="AE1474" s="89"/>
      <c r="AG1474" s="89"/>
      <c r="AH1474" s="38"/>
    </row>
    <row r="1475" spans="1:34" ht="15">
      <c r="A1475" s="86"/>
      <c r="X1475" s="87"/>
      <c r="Y1475" s="87"/>
      <c r="Z1475" s="87"/>
      <c r="AA1475" s="87"/>
      <c r="AB1475" s="88"/>
      <c r="AC1475" s="87"/>
      <c r="AD1475" s="89"/>
      <c r="AE1475" s="89"/>
      <c r="AG1475" s="89"/>
      <c r="AH1475" s="38"/>
    </row>
    <row r="1476" spans="1:34" ht="15">
      <c r="A1476" s="86"/>
      <c r="X1476" s="87"/>
      <c r="Y1476" s="87"/>
      <c r="Z1476" s="87"/>
      <c r="AA1476" s="87"/>
      <c r="AB1476" s="88"/>
      <c r="AC1476" s="87"/>
      <c r="AD1476" s="89"/>
      <c r="AE1476" s="89"/>
      <c r="AG1476" s="89"/>
      <c r="AH1476" s="38"/>
    </row>
    <row r="1477" spans="1:34" ht="15">
      <c r="A1477" s="86"/>
      <c r="X1477" s="87"/>
      <c r="Y1477" s="87"/>
      <c r="Z1477" s="87"/>
      <c r="AA1477" s="87"/>
      <c r="AB1477" s="88"/>
      <c r="AC1477" s="87"/>
      <c r="AD1477" s="89"/>
      <c r="AE1477" s="89"/>
      <c r="AG1477" s="89"/>
      <c r="AH1477" s="38"/>
    </row>
    <row r="1478" spans="1:34" ht="15">
      <c r="A1478" s="86"/>
      <c r="X1478" s="87"/>
      <c r="Y1478" s="87"/>
      <c r="Z1478" s="87"/>
      <c r="AA1478" s="87"/>
      <c r="AB1478" s="88"/>
      <c r="AC1478" s="87"/>
      <c r="AD1478" s="89"/>
      <c r="AE1478" s="89"/>
      <c r="AG1478" s="89"/>
      <c r="AH1478" s="38"/>
    </row>
    <row r="1479" spans="1:34" ht="15">
      <c r="A1479" s="86"/>
      <c r="X1479" s="87"/>
      <c r="Y1479" s="87"/>
      <c r="Z1479" s="87"/>
      <c r="AA1479" s="87"/>
      <c r="AB1479" s="88"/>
      <c r="AC1479" s="87"/>
      <c r="AD1479" s="89"/>
      <c r="AE1479" s="89"/>
      <c r="AG1479" s="89"/>
      <c r="AH1479" s="38"/>
    </row>
    <row r="1480" spans="1:34" ht="15">
      <c r="A1480" s="86"/>
      <c r="X1480" s="87"/>
      <c r="Y1480" s="87"/>
      <c r="Z1480" s="87"/>
      <c r="AA1480" s="87"/>
      <c r="AB1480" s="88"/>
      <c r="AC1480" s="87"/>
      <c r="AD1480" s="89"/>
      <c r="AE1480" s="89"/>
      <c r="AG1480" s="89"/>
      <c r="AH1480" s="38"/>
    </row>
    <row r="1481" spans="1:34" ht="15">
      <c r="A1481" s="86"/>
      <c r="X1481" s="87"/>
      <c r="Y1481" s="87"/>
      <c r="Z1481" s="87"/>
      <c r="AA1481" s="87"/>
      <c r="AB1481" s="88"/>
      <c r="AC1481" s="87"/>
      <c r="AD1481" s="89"/>
      <c r="AE1481" s="89"/>
      <c r="AG1481" s="89"/>
      <c r="AH1481" s="38"/>
    </row>
    <row r="1482" spans="1:34" ht="15">
      <c r="A1482" s="86"/>
      <c r="X1482" s="87"/>
      <c r="Y1482" s="87"/>
      <c r="Z1482" s="87"/>
      <c r="AA1482" s="87"/>
      <c r="AB1482" s="88"/>
      <c r="AC1482" s="87"/>
      <c r="AD1482" s="89"/>
      <c r="AE1482" s="89"/>
      <c r="AG1482" s="89"/>
      <c r="AH1482" s="38"/>
    </row>
    <row r="1483" spans="1:34" ht="15">
      <c r="A1483" s="86"/>
      <c r="X1483" s="87"/>
      <c r="Y1483" s="87"/>
      <c r="Z1483" s="87"/>
      <c r="AA1483" s="87"/>
      <c r="AB1483" s="88"/>
      <c r="AC1483" s="87"/>
      <c r="AD1483" s="89"/>
      <c r="AE1483" s="89"/>
      <c r="AG1483" s="89"/>
      <c r="AH1483" s="38"/>
    </row>
    <row r="1484" spans="1:34" ht="15">
      <c r="A1484" s="86"/>
      <c r="X1484" s="87"/>
      <c r="Y1484" s="87"/>
      <c r="Z1484" s="87"/>
      <c r="AA1484" s="87"/>
      <c r="AB1484" s="88"/>
      <c r="AC1484" s="87"/>
      <c r="AD1484" s="89"/>
      <c r="AE1484" s="89"/>
      <c r="AG1484" s="89"/>
      <c r="AH1484" s="38"/>
    </row>
    <row r="1485" spans="1:34" ht="15">
      <c r="A1485" s="86"/>
      <c r="X1485" s="87"/>
      <c r="Y1485" s="87"/>
      <c r="Z1485" s="87"/>
      <c r="AA1485" s="87"/>
      <c r="AB1485" s="88"/>
      <c r="AC1485" s="87"/>
      <c r="AD1485" s="89"/>
      <c r="AE1485" s="89"/>
      <c r="AG1485" s="89"/>
      <c r="AH1485" s="38"/>
    </row>
    <row r="1486" spans="1:34" ht="15">
      <c r="A1486" s="86"/>
      <c r="X1486" s="87"/>
      <c r="Y1486" s="87"/>
      <c r="Z1486" s="87"/>
      <c r="AA1486" s="87"/>
      <c r="AB1486" s="88"/>
      <c r="AC1486" s="87"/>
      <c r="AD1486" s="89"/>
      <c r="AE1486" s="89"/>
      <c r="AG1486" s="89"/>
      <c r="AH1486" s="38"/>
    </row>
    <row r="1487" spans="1:34" ht="15">
      <c r="A1487" s="86"/>
      <c r="X1487" s="87"/>
      <c r="Y1487" s="87"/>
      <c r="Z1487" s="87"/>
      <c r="AA1487" s="87"/>
      <c r="AB1487" s="88"/>
      <c r="AC1487" s="87"/>
      <c r="AD1487" s="89"/>
      <c r="AE1487" s="89"/>
      <c r="AG1487" s="89"/>
      <c r="AH1487" s="38"/>
    </row>
    <row r="1488" spans="1:34" ht="15">
      <c r="A1488" s="86"/>
      <c r="X1488" s="87"/>
      <c r="Y1488" s="87"/>
      <c r="Z1488" s="87"/>
      <c r="AA1488" s="87"/>
      <c r="AB1488" s="88"/>
      <c r="AC1488" s="87"/>
      <c r="AD1488" s="89"/>
      <c r="AE1488" s="89"/>
      <c r="AG1488" s="89"/>
      <c r="AH1488" s="38"/>
    </row>
    <row r="1489" spans="1:34" ht="15">
      <c r="A1489" s="86"/>
      <c r="X1489" s="87"/>
      <c r="Y1489" s="87"/>
      <c r="Z1489" s="87"/>
      <c r="AA1489" s="87"/>
      <c r="AB1489" s="88"/>
      <c r="AC1489" s="87"/>
      <c r="AD1489" s="89"/>
      <c r="AE1489" s="89"/>
      <c r="AG1489" s="89"/>
      <c r="AH1489" s="38"/>
    </row>
    <row r="1490" spans="1:34" ht="15">
      <c r="A1490" s="86"/>
      <c r="X1490" s="87"/>
      <c r="Y1490" s="87"/>
      <c r="Z1490" s="87"/>
      <c r="AA1490" s="87"/>
      <c r="AB1490" s="88"/>
      <c r="AC1490" s="87"/>
      <c r="AD1490" s="89"/>
      <c r="AE1490" s="89"/>
      <c r="AG1490" s="89"/>
      <c r="AH1490" s="38"/>
    </row>
    <row r="1491" spans="1:34" ht="15">
      <c r="A1491" s="86"/>
      <c r="X1491" s="87"/>
      <c r="Y1491" s="87"/>
      <c r="Z1491" s="87"/>
      <c r="AA1491" s="87"/>
      <c r="AB1491" s="88"/>
      <c r="AC1491" s="87"/>
      <c r="AD1491" s="89"/>
      <c r="AE1491" s="89"/>
      <c r="AG1491" s="89"/>
      <c r="AH1491" s="38"/>
    </row>
    <row r="1492" spans="1:34" ht="15">
      <c r="A1492" s="86"/>
      <c r="X1492" s="87"/>
      <c r="Y1492" s="87"/>
      <c r="Z1492" s="87"/>
      <c r="AA1492" s="87"/>
      <c r="AB1492" s="88"/>
      <c r="AC1492" s="87"/>
      <c r="AD1492" s="89"/>
      <c r="AE1492" s="89"/>
      <c r="AG1492" s="89"/>
      <c r="AH1492" s="38"/>
    </row>
    <row r="1493" spans="1:34" ht="15">
      <c r="A1493" s="86"/>
      <c r="X1493" s="87"/>
      <c r="Y1493" s="87"/>
      <c r="Z1493" s="87"/>
      <c r="AA1493" s="87"/>
      <c r="AB1493" s="88"/>
      <c r="AC1493" s="87"/>
      <c r="AD1493" s="89"/>
      <c r="AE1493" s="89"/>
      <c r="AG1493" s="89"/>
      <c r="AH1493" s="38"/>
    </row>
    <row r="1494" spans="1:34" ht="15">
      <c r="A1494" s="86"/>
      <c r="X1494" s="87"/>
      <c r="Y1494" s="87"/>
      <c r="Z1494" s="87"/>
      <c r="AA1494" s="87"/>
      <c r="AB1494" s="88"/>
      <c r="AC1494" s="87"/>
      <c r="AD1494" s="89"/>
      <c r="AE1494" s="89"/>
      <c r="AG1494" s="89"/>
      <c r="AH1494" s="38"/>
    </row>
    <row r="1495" spans="1:34" ht="15">
      <c r="A1495" s="86"/>
      <c r="X1495" s="87"/>
      <c r="Y1495" s="87"/>
      <c r="Z1495" s="87"/>
      <c r="AA1495" s="87"/>
      <c r="AB1495" s="88"/>
      <c r="AC1495" s="87"/>
      <c r="AD1495" s="89"/>
      <c r="AE1495" s="89"/>
      <c r="AG1495" s="89"/>
      <c r="AH1495" s="38"/>
    </row>
    <row r="1496" spans="1:34" ht="15">
      <c r="A1496" s="86"/>
      <c r="X1496" s="87"/>
      <c r="Y1496" s="87"/>
      <c r="Z1496" s="87"/>
      <c r="AA1496" s="87"/>
      <c r="AB1496" s="88"/>
      <c r="AC1496" s="87"/>
      <c r="AD1496" s="89"/>
      <c r="AE1496" s="89"/>
      <c r="AG1496" s="89"/>
      <c r="AH1496" s="38"/>
    </row>
    <row r="1497" spans="1:34" ht="15">
      <c r="A1497" s="86"/>
      <c r="X1497" s="87"/>
      <c r="Y1497" s="87"/>
      <c r="Z1497" s="87"/>
      <c r="AA1497" s="87"/>
      <c r="AB1497" s="88"/>
      <c r="AC1497" s="87"/>
      <c r="AD1497" s="89"/>
      <c r="AE1497" s="89"/>
      <c r="AG1497" s="89"/>
      <c r="AH1497" s="38"/>
    </row>
    <row r="1498" spans="1:34" ht="15">
      <c r="A1498" s="86"/>
      <c r="X1498" s="87"/>
      <c r="Y1498" s="87"/>
      <c r="Z1498" s="87"/>
      <c r="AA1498" s="87"/>
      <c r="AB1498" s="88"/>
      <c r="AC1498" s="87"/>
      <c r="AD1498" s="89"/>
      <c r="AE1498" s="89"/>
      <c r="AG1498" s="89"/>
      <c r="AH1498" s="38"/>
    </row>
    <row r="1499" spans="1:34" ht="15">
      <c r="A1499" s="86"/>
      <c r="X1499" s="87"/>
      <c r="Y1499" s="87"/>
      <c r="Z1499" s="87"/>
      <c r="AA1499" s="87"/>
      <c r="AB1499" s="88"/>
      <c r="AC1499" s="87"/>
      <c r="AD1499" s="89"/>
      <c r="AE1499" s="89"/>
      <c r="AG1499" s="89"/>
      <c r="AH1499" s="38"/>
    </row>
    <row r="1500" spans="1:34" ht="15">
      <c r="A1500" s="86"/>
      <c r="X1500" s="87"/>
      <c r="Y1500" s="87"/>
      <c r="Z1500" s="87"/>
      <c r="AA1500" s="87"/>
      <c r="AB1500" s="88"/>
      <c r="AC1500" s="87"/>
      <c r="AD1500" s="89"/>
      <c r="AE1500" s="89"/>
      <c r="AG1500" s="89"/>
      <c r="AH1500" s="38"/>
    </row>
    <row r="1501" spans="1:34" ht="15">
      <c r="A1501" s="86"/>
      <c r="X1501" s="87"/>
      <c r="Y1501" s="87"/>
      <c r="Z1501" s="87"/>
      <c r="AA1501" s="87"/>
      <c r="AB1501" s="88"/>
      <c r="AC1501" s="87"/>
      <c r="AD1501" s="89"/>
      <c r="AE1501" s="89"/>
      <c r="AG1501" s="89"/>
      <c r="AH1501" s="38"/>
    </row>
    <row r="1502" spans="1:34" ht="15">
      <c r="A1502" s="86"/>
      <c r="X1502" s="87"/>
      <c r="Y1502" s="87"/>
      <c r="Z1502" s="87"/>
      <c r="AA1502" s="87"/>
      <c r="AB1502" s="88"/>
      <c r="AC1502" s="87"/>
      <c r="AD1502" s="89"/>
      <c r="AE1502" s="89"/>
      <c r="AG1502" s="89"/>
      <c r="AH1502" s="38"/>
    </row>
    <row r="1503" spans="1:34" ht="15">
      <c r="A1503" s="86"/>
      <c r="X1503" s="87"/>
      <c r="Y1503" s="87"/>
      <c r="Z1503" s="87"/>
      <c r="AA1503" s="87"/>
      <c r="AB1503" s="88"/>
      <c r="AC1503" s="87"/>
      <c r="AD1503" s="89"/>
      <c r="AE1503" s="89"/>
      <c r="AG1503" s="89"/>
      <c r="AH1503" s="38"/>
    </row>
    <row r="1504" spans="1:34" ht="15">
      <c r="A1504" s="86"/>
      <c r="X1504" s="87"/>
      <c r="Y1504" s="87"/>
      <c r="Z1504" s="87"/>
      <c r="AA1504" s="87"/>
      <c r="AB1504" s="88"/>
      <c r="AC1504" s="87"/>
      <c r="AD1504" s="89"/>
      <c r="AE1504" s="89"/>
      <c r="AG1504" s="89"/>
      <c r="AH1504" s="38"/>
    </row>
    <row r="1505" spans="1:34" ht="15">
      <c r="A1505" s="86"/>
      <c r="X1505" s="87"/>
      <c r="Y1505" s="87"/>
      <c r="Z1505" s="87"/>
      <c r="AA1505" s="87"/>
      <c r="AB1505" s="88"/>
      <c r="AC1505" s="87"/>
      <c r="AD1505" s="89"/>
      <c r="AE1505" s="89"/>
      <c r="AG1505" s="89"/>
      <c r="AH1505" s="38"/>
    </row>
    <row r="1506" spans="1:34" ht="15">
      <c r="A1506" s="86"/>
      <c r="X1506" s="87"/>
      <c r="Y1506" s="87"/>
      <c r="Z1506" s="87"/>
      <c r="AA1506" s="87"/>
      <c r="AB1506" s="88"/>
      <c r="AC1506" s="87"/>
      <c r="AD1506" s="89"/>
      <c r="AE1506" s="89"/>
      <c r="AG1506" s="89"/>
      <c r="AH1506" s="38"/>
    </row>
    <row r="1507" spans="1:34" ht="15">
      <c r="A1507" s="86"/>
      <c r="X1507" s="87"/>
      <c r="Y1507" s="87"/>
      <c r="Z1507" s="87"/>
      <c r="AA1507" s="87"/>
      <c r="AB1507" s="88"/>
      <c r="AC1507" s="87"/>
      <c r="AD1507" s="89"/>
      <c r="AE1507" s="89"/>
      <c r="AG1507" s="89"/>
      <c r="AH1507" s="38"/>
    </row>
    <row r="1508" spans="1:34" ht="15">
      <c r="A1508" s="86"/>
      <c r="X1508" s="87"/>
      <c r="Y1508" s="87"/>
      <c r="Z1508" s="87"/>
      <c r="AA1508" s="87"/>
      <c r="AB1508" s="88"/>
      <c r="AC1508" s="87"/>
      <c r="AD1508" s="89"/>
      <c r="AE1508" s="89"/>
      <c r="AG1508" s="89"/>
      <c r="AH1508" s="38"/>
    </row>
    <row r="1509" spans="1:34" ht="15">
      <c r="A1509" s="86"/>
      <c r="X1509" s="87"/>
      <c r="Y1509" s="87"/>
      <c r="Z1509" s="87"/>
      <c r="AA1509" s="87"/>
      <c r="AB1509" s="88"/>
      <c r="AC1509" s="87"/>
      <c r="AD1509" s="89"/>
      <c r="AE1509" s="89"/>
      <c r="AG1509" s="89"/>
      <c r="AH1509" s="38"/>
    </row>
    <row r="1510" spans="1:34" ht="15">
      <c r="A1510" s="86"/>
      <c r="X1510" s="87"/>
      <c r="Y1510" s="87"/>
      <c r="Z1510" s="87"/>
      <c r="AA1510" s="87"/>
      <c r="AB1510" s="88"/>
      <c r="AC1510" s="87"/>
      <c r="AD1510" s="89"/>
      <c r="AE1510" s="89"/>
      <c r="AG1510" s="89"/>
      <c r="AH1510" s="38"/>
    </row>
    <row r="1511" spans="1:34" ht="15">
      <c r="A1511" s="86"/>
      <c r="X1511" s="87"/>
      <c r="Y1511" s="87"/>
      <c r="Z1511" s="87"/>
      <c r="AA1511" s="87"/>
      <c r="AB1511" s="88"/>
      <c r="AC1511" s="87"/>
      <c r="AD1511" s="89"/>
      <c r="AE1511" s="89"/>
      <c r="AG1511" s="89"/>
      <c r="AH1511" s="38"/>
    </row>
    <row r="1512" spans="1:34" ht="15">
      <c r="A1512" s="86"/>
      <c r="X1512" s="87"/>
      <c r="Y1512" s="87"/>
      <c r="Z1512" s="87"/>
      <c r="AA1512" s="87"/>
      <c r="AB1512" s="88"/>
      <c r="AC1512" s="87"/>
      <c r="AD1512" s="89"/>
      <c r="AE1512" s="89"/>
      <c r="AG1512" s="89"/>
      <c r="AH1512" s="38"/>
    </row>
    <row r="1513" spans="1:34" ht="15">
      <c r="A1513" s="86"/>
      <c r="X1513" s="87"/>
      <c r="Y1513" s="87"/>
      <c r="Z1513" s="87"/>
      <c r="AA1513" s="87"/>
      <c r="AB1513" s="88"/>
      <c r="AC1513" s="87"/>
      <c r="AD1513" s="89"/>
      <c r="AE1513" s="89"/>
      <c r="AG1513" s="89"/>
      <c r="AH1513" s="38"/>
    </row>
    <row r="1514" spans="1:34" ht="15">
      <c r="A1514" s="86">
        <f>IF(ISBLANK(#REF!),"",IF(ISNUMBER(A1513),A1513+1,1))</f>
        <v>1</v>
      </c>
      <c r="X1514" s="87">
        <f>IF(ISBLANK(#REF!),"",IF(K1514&gt;5,0.5*(K1514-5),0))</f>
        <v>0</v>
      </c>
      <c r="Y1514" s="87">
        <f>IF(ISBLANK(#REF!),"",IF(L1514="ΝΑΙ",6,(IF(M1514="ΝΑΙ",3,0))))</f>
        <v>0</v>
      </c>
      <c r="Z1514" s="87">
        <f>IF(ISBLANK(#REF!),"",IF(N1514="ΝΑΙ",4,(IF(O1514="ΝΑΙ",2,0))))</f>
        <v>0</v>
      </c>
      <c r="AA1514" s="87"/>
      <c r="AB1514" s="88">
        <f>IF(ISBLANK(#REF!),"",MIN(3,0.5*INT((P1514*12+Q1514+ROUND(R1514/30,0))/6)))</f>
        <v>0</v>
      </c>
      <c r="AC1514" s="87">
        <f>IF(ISBLANK(#REF!),"",0.2*(S1514*12+T1514+ROUND(U1514/30,0)))</f>
        <v>0</v>
      </c>
      <c r="AD1514" s="89" t="e">
        <f>IF(ISBLANK(#REF!),"",IF(#REF!&gt;=80%,4,IF(AND(#REF!&gt;=67%,#REF!&lt;80%),3,0)))</f>
        <v>#REF!</v>
      </c>
      <c r="AE1514" s="89" t="e">
        <f>IF(ISBLANK(#REF!),"",IF(_xlfn.COUNTIFS(#REF!,"&gt;=67%")=1,2,IF(_xlfn.COUNTIFS(#REF!,"&gt;=67%")=2,5,IF(_xlfn.COUNTIFS(#REF!,"&gt;=67%")=3,10,0))))</f>
        <v>#REF!</v>
      </c>
      <c r="AF1514" s="90" t="e">
        <f>IF(ISBLANK(#REF!),"",IF(#REF!="ΠΟΛΥΤΕΚΝΟΣ",2,IF(#REF!="ΤΡΙΤΕΚΝΟΣ",1,0)))</f>
        <v>#REF!</v>
      </c>
      <c r="AG1514" s="89">
        <f>IF(ISBLANK(#REF!),"",IF(V1514&gt;=80%,4,IF(AND(V1514&gt;=67%,V1514&lt;80%),3,0)))</f>
        <v>0</v>
      </c>
      <c r="AH1514" s="38" t="e">
        <f>IF(ISBLANK(#REF!),"",SUM(X1514:AF1514))</f>
        <v>#REF!</v>
      </c>
    </row>
    <row r="1515" spans="1:34" ht="15">
      <c r="A1515" s="86">
        <f>IF(ISBLANK(#REF!),"",IF(ISNUMBER(A1514),A1514+1,1))</f>
        <v>2</v>
      </c>
      <c r="X1515" s="87">
        <f>IF(ISBLANK(#REF!),"",IF(K1515&gt;5,0.5*(K1515-5),0))</f>
        <v>0</v>
      </c>
      <c r="Y1515" s="87">
        <f>IF(ISBLANK(#REF!),"",IF(L1515="ΝΑΙ",6,(IF(M1515="ΝΑΙ",3,0))))</f>
        <v>0</v>
      </c>
      <c r="Z1515" s="87">
        <f>IF(ISBLANK(#REF!),"",IF(N1515="ΝΑΙ",4,(IF(O1515="ΝΑΙ",2,0))))</f>
        <v>0</v>
      </c>
      <c r="AA1515" s="87"/>
      <c r="AB1515" s="88">
        <f>IF(ISBLANK(#REF!),"",MIN(3,0.5*INT((P1515*12+Q1515+ROUND(R1515/30,0))/6)))</f>
        <v>0</v>
      </c>
      <c r="AC1515" s="87">
        <f>IF(ISBLANK(#REF!),"",0.2*(S1515*12+T1515+ROUND(U1515/30,0)))</f>
        <v>0</v>
      </c>
      <c r="AD1515" s="89" t="e">
        <f>IF(ISBLANK(#REF!),"",IF(#REF!&gt;=80%,4,IF(AND(#REF!&gt;=67%,#REF!&lt;80%),3,0)))</f>
        <v>#REF!</v>
      </c>
      <c r="AE1515" s="89" t="e">
        <f>IF(ISBLANK(#REF!),"",IF(_xlfn.COUNTIFS(#REF!,"&gt;=67%")=1,2,IF(_xlfn.COUNTIFS(#REF!,"&gt;=67%")=2,5,IF(_xlfn.COUNTIFS(#REF!,"&gt;=67%")=3,10,0))))</f>
        <v>#REF!</v>
      </c>
      <c r="AF1515" s="90" t="e">
        <f>IF(ISBLANK(#REF!),"",IF(#REF!="ΠΟΛΥΤΕΚΝΟΣ",2,IF(#REF!="ΤΡΙΤΕΚΝΟΣ",1,0)))</f>
        <v>#REF!</v>
      </c>
      <c r="AG1515" s="89">
        <f>IF(ISBLANK(#REF!),"",IF(V1515&gt;=80%,4,IF(AND(V1515&gt;=67%,V1515&lt;80%),3,0)))</f>
        <v>0</v>
      </c>
      <c r="AH1515" s="38" t="e">
        <f>IF(ISBLANK(#REF!),"",SUM(X1515:AF1515))</f>
        <v>#REF!</v>
      </c>
    </row>
    <row r="1516" spans="1:34" ht="15">
      <c r="A1516" s="86">
        <f>IF(ISBLANK(#REF!),"",IF(ISNUMBER(A1515),A1515+1,1))</f>
        <v>3</v>
      </c>
      <c r="X1516" s="87">
        <f>IF(ISBLANK(#REF!),"",IF(K1516&gt;5,0.5*(K1516-5),0))</f>
        <v>0</v>
      </c>
      <c r="Y1516" s="87">
        <f>IF(ISBLANK(#REF!),"",IF(L1516="ΝΑΙ",6,(IF(M1516="ΝΑΙ",3,0))))</f>
        <v>0</v>
      </c>
      <c r="Z1516" s="87">
        <f>IF(ISBLANK(#REF!),"",IF(N1516="ΝΑΙ",4,(IF(O1516="ΝΑΙ",2,0))))</f>
        <v>0</v>
      </c>
      <c r="AA1516" s="87"/>
      <c r="AB1516" s="88">
        <f>IF(ISBLANK(#REF!),"",MIN(3,0.5*INT((P1516*12+Q1516+ROUND(R1516/30,0))/6)))</f>
        <v>0</v>
      </c>
      <c r="AC1516" s="87">
        <f>IF(ISBLANK(#REF!),"",0.2*(S1516*12+T1516+ROUND(U1516/30,0)))</f>
        <v>0</v>
      </c>
      <c r="AD1516" s="89" t="e">
        <f>IF(ISBLANK(#REF!),"",IF(#REF!&gt;=80%,4,IF(AND(#REF!&gt;=67%,#REF!&lt;80%),3,0)))</f>
        <v>#REF!</v>
      </c>
      <c r="AE1516" s="89" t="e">
        <f>IF(ISBLANK(#REF!),"",IF(_xlfn.COUNTIFS(#REF!,"&gt;=67%")=1,2,IF(_xlfn.COUNTIFS(#REF!,"&gt;=67%")=2,5,IF(_xlfn.COUNTIFS(#REF!,"&gt;=67%")=3,10,0))))</f>
        <v>#REF!</v>
      </c>
      <c r="AF1516" s="90" t="e">
        <f>IF(ISBLANK(#REF!),"",IF(#REF!="ΠΟΛΥΤΕΚΝΟΣ",2,IF(#REF!="ΤΡΙΤΕΚΝΟΣ",1,0)))</f>
        <v>#REF!</v>
      </c>
      <c r="AG1516" s="89">
        <f>IF(ISBLANK(#REF!),"",IF(V1516&gt;=80%,4,IF(AND(V1516&gt;=67%,V1516&lt;80%),3,0)))</f>
        <v>0</v>
      </c>
      <c r="AH1516" s="38" t="e">
        <f>IF(ISBLANK(#REF!),"",SUM(X1516:AF1516))</f>
        <v>#REF!</v>
      </c>
    </row>
    <row r="1517" spans="1:34" ht="15">
      <c r="A1517" s="86">
        <f>IF(ISBLANK(#REF!),"",IF(ISNUMBER(A1516),A1516+1,1))</f>
        <v>4</v>
      </c>
      <c r="X1517" s="87">
        <f>IF(ISBLANK(#REF!),"",IF(K1517&gt;5,0.5*(K1517-5),0))</f>
        <v>0</v>
      </c>
      <c r="Y1517" s="87">
        <f>IF(ISBLANK(#REF!),"",IF(L1517="ΝΑΙ",6,(IF(M1517="ΝΑΙ",3,0))))</f>
        <v>0</v>
      </c>
      <c r="Z1517" s="87">
        <f>IF(ISBLANK(#REF!),"",IF(N1517="ΝΑΙ",4,(IF(O1517="ΝΑΙ",2,0))))</f>
        <v>0</v>
      </c>
      <c r="AA1517" s="87"/>
      <c r="AB1517" s="88">
        <f>IF(ISBLANK(#REF!),"",MIN(3,0.5*INT((P1517*12+Q1517+ROUND(R1517/30,0))/6)))</f>
        <v>0</v>
      </c>
      <c r="AC1517" s="87">
        <f>IF(ISBLANK(#REF!),"",0.2*(S1517*12+T1517+ROUND(U1517/30,0)))</f>
        <v>0</v>
      </c>
      <c r="AD1517" s="89" t="e">
        <f>IF(ISBLANK(#REF!),"",IF(#REF!&gt;=80%,4,IF(AND(#REF!&gt;=67%,#REF!&lt;80%),3,0)))</f>
        <v>#REF!</v>
      </c>
      <c r="AE1517" s="89" t="e">
        <f>IF(ISBLANK(#REF!),"",IF(_xlfn.COUNTIFS(#REF!,"&gt;=67%")=1,2,IF(_xlfn.COUNTIFS(#REF!,"&gt;=67%")=2,5,IF(_xlfn.COUNTIFS(#REF!,"&gt;=67%")=3,10,0))))</f>
        <v>#REF!</v>
      </c>
      <c r="AF1517" s="90" t="e">
        <f>IF(ISBLANK(#REF!),"",IF(#REF!="ΠΟΛΥΤΕΚΝΟΣ",2,IF(#REF!="ΤΡΙΤΕΚΝΟΣ",1,0)))</f>
        <v>#REF!</v>
      </c>
      <c r="AG1517" s="89">
        <f>IF(ISBLANK(#REF!),"",IF(V1517&gt;=80%,4,IF(AND(V1517&gt;=67%,V1517&lt;80%),3,0)))</f>
        <v>0</v>
      </c>
      <c r="AH1517" s="38" t="e">
        <f>IF(ISBLANK(#REF!),"",SUM(X1517:AF1517))</f>
        <v>#REF!</v>
      </c>
    </row>
    <row r="1518" spans="1:34" ht="15">
      <c r="A1518" s="86">
        <f>IF(ISBLANK(#REF!),"",IF(ISNUMBER(A1517),A1517+1,1))</f>
        <v>5</v>
      </c>
      <c r="X1518" s="87">
        <f>IF(ISBLANK(#REF!),"",IF(K1518&gt;5,0.5*(K1518-5),0))</f>
        <v>0</v>
      </c>
      <c r="Y1518" s="87">
        <f>IF(ISBLANK(#REF!),"",IF(L1518="ΝΑΙ",6,(IF(M1518="ΝΑΙ",3,0))))</f>
        <v>0</v>
      </c>
      <c r="Z1518" s="87">
        <f>IF(ISBLANK(#REF!),"",IF(N1518="ΝΑΙ",4,(IF(O1518="ΝΑΙ",2,0))))</f>
        <v>0</v>
      </c>
      <c r="AA1518" s="87"/>
      <c r="AB1518" s="88">
        <f>IF(ISBLANK(#REF!),"",MIN(3,0.5*INT((P1518*12+Q1518+ROUND(R1518/30,0))/6)))</f>
        <v>0</v>
      </c>
      <c r="AC1518" s="87">
        <f>IF(ISBLANK(#REF!),"",0.2*(S1518*12+T1518+ROUND(U1518/30,0)))</f>
        <v>0</v>
      </c>
      <c r="AD1518" s="89" t="e">
        <f>IF(ISBLANK(#REF!),"",IF(#REF!&gt;=80%,4,IF(AND(#REF!&gt;=67%,#REF!&lt;80%),3,0)))</f>
        <v>#REF!</v>
      </c>
      <c r="AE1518" s="89" t="e">
        <f>IF(ISBLANK(#REF!),"",IF(_xlfn.COUNTIFS(#REF!,"&gt;=67%")=1,2,IF(_xlfn.COUNTIFS(#REF!,"&gt;=67%")=2,5,IF(_xlfn.COUNTIFS(#REF!,"&gt;=67%")=3,10,0))))</f>
        <v>#REF!</v>
      </c>
      <c r="AF1518" s="90" t="e">
        <f>IF(ISBLANK(#REF!),"",IF(#REF!="ΠΟΛΥΤΕΚΝΟΣ",2,IF(#REF!="ΤΡΙΤΕΚΝΟΣ",1,0)))</f>
        <v>#REF!</v>
      </c>
      <c r="AG1518" s="89">
        <f>IF(ISBLANK(#REF!),"",IF(V1518&gt;=80%,4,IF(AND(V1518&gt;=67%,V1518&lt;80%),3,0)))</f>
        <v>0</v>
      </c>
      <c r="AH1518" s="38" t="e">
        <f>IF(ISBLANK(#REF!),"",SUM(X1518:AF1518))</f>
        <v>#REF!</v>
      </c>
    </row>
    <row r="1519" spans="1:34" ht="15">
      <c r="A1519" s="86">
        <f>IF(ISBLANK(#REF!),"",IF(ISNUMBER(A1518),A1518+1,1))</f>
        <v>6</v>
      </c>
      <c r="X1519" s="87">
        <f>IF(ISBLANK(#REF!),"",IF(K1519&gt;5,0.5*(K1519-5),0))</f>
        <v>0</v>
      </c>
      <c r="Y1519" s="87">
        <f>IF(ISBLANK(#REF!),"",IF(L1519="ΝΑΙ",6,(IF(M1519="ΝΑΙ",3,0))))</f>
        <v>0</v>
      </c>
      <c r="Z1519" s="87">
        <f>IF(ISBLANK(#REF!),"",IF(N1519="ΝΑΙ",4,(IF(O1519="ΝΑΙ",2,0))))</f>
        <v>0</v>
      </c>
      <c r="AA1519" s="87"/>
      <c r="AB1519" s="88">
        <f>IF(ISBLANK(#REF!),"",MIN(3,0.5*INT((P1519*12+Q1519+ROUND(R1519/30,0))/6)))</f>
        <v>0</v>
      </c>
      <c r="AC1519" s="87">
        <f>IF(ISBLANK(#REF!),"",0.2*(S1519*12+T1519+ROUND(U1519/30,0)))</f>
        <v>0</v>
      </c>
      <c r="AD1519" s="89" t="e">
        <f>IF(ISBLANK(#REF!),"",IF(#REF!&gt;=80%,4,IF(AND(#REF!&gt;=67%,#REF!&lt;80%),3,0)))</f>
        <v>#REF!</v>
      </c>
      <c r="AE1519" s="89" t="e">
        <f>IF(ISBLANK(#REF!),"",IF(_xlfn.COUNTIFS(#REF!,"&gt;=67%")=1,2,IF(_xlfn.COUNTIFS(#REF!,"&gt;=67%")=2,5,IF(_xlfn.COUNTIFS(#REF!,"&gt;=67%")=3,10,0))))</f>
        <v>#REF!</v>
      </c>
      <c r="AF1519" s="90" t="e">
        <f>IF(ISBLANK(#REF!),"",IF(#REF!="ΠΟΛΥΤΕΚΝΟΣ",2,IF(#REF!="ΤΡΙΤΕΚΝΟΣ",1,0)))</f>
        <v>#REF!</v>
      </c>
      <c r="AG1519" s="89">
        <f>IF(ISBLANK(#REF!),"",IF(V1519&gt;=80%,4,IF(AND(V1519&gt;=67%,V1519&lt;80%),3,0)))</f>
        <v>0</v>
      </c>
      <c r="AH1519" s="38" t="e">
        <f>IF(ISBLANK(#REF!),"",SUM(X1519:AF1519))</f>
        <v>#REF!</v>
      </c>
    </row>
    <row r="1520" spans="1:34" ht="15">
      <c r="A1520" s="86">
        <f>IF(ISBLANK(#REF!),"",IF(ISNUMBER(A1519),A1519+1,1))</f>
        <v>7</v>
      </c>
      <c r="X1520" s="87">
        <f>IF(ISBLANK(#REF!),"",IF(K1520&gt;5,0.5*(K1520-5),0))</f>
        <v>0</v>
      </c>
      <c r="Y1520" s="87">
        <f>IF(ISBLANK(#REF!),"",IF(L1520="ΝΑΙ",6,(IF(M1520="ΝΑΙ",3,0))))</f>
        <v>0</v>
      </c>
      <c r="Z1520" s="87">
        <f>IF(ISBLANK(#REF!),"",IF(N1520="ΝΑΙ",4,(IF(O1520="ΝΑΙ",2,0))))</f>
        <v>0</v>
      </c>
      <c r="AA1520" s="87"/>
      <c r="AB1520" s="88">
        <f>IF(ISBLANK(#REF!),"",MIN(3,0.5*INT((P1520*12+Q1520+ROUND(R1520/30,0))/6)))</f>
        <v>0</v>
      </c>
      <c r="AC1520" s="87">
        <f>IF(ISBLANK(#REF!),"",0.2*(S1520*12+T1520+ROUND(U1520/30,0)))</f>
        <v>0</v>
      </c>
      <c r="AD1520" s="89" t="e">
        <f>IF(ISBLANK(#REF!),"",IF(#REF!&gt;=80%,4,IF(AND(#REF!&gt;=67%,#REF!&lt;80%),3,0)))</f>
        <v>#REF!</v>
      </c>
      <c r="AE1520" s="89" t="e">
        <f>IF(ISBLANK(#REF!),"",IF(_xlfn.COUNTIFS(#REF!,"&gt;=67%")=1,2,IF(_xlfn.COUNTIFS(#REF!,"&gt;=67%")=2,5,IF(_xlfn.COUNTIFS(#REF!,"&gt;=67%")=3,10,0))))</f>
        <v>#REF!</v>
      </c>
      <c r="AF1520" s="90" t="e">
        <f>IF(ISBLANK(#REF!),"",IF(#REF!="ΠΟΛΥΤΕΚΝΟΣ",2,IF(#REF!="ΤΡΙΤΕΚΝΟΣ",1,0)))</f>
        <v>#REF!</v>
      </c>
      <c r="AG1520" s="89">
        <f>IF(ISBLANK(#REF!),"",IF(V1520&gt;=80%,4,IF(AND(V1520&gt;=67%,V1520&lt;80%),3,0)))</f>
        <v>0</v>
      </c>
      <c r="AH1520" s="38" t="e">
        <f>IF(ISBLANK(#REF!),"",SUM(X1520:AF1520))</f>
        <v>#REF!</v>
      </c>
    </row>
    <row r="1521" spans="1:34" ht="15">
      <c r="A1521" s="86">
        <f>IF(ISBLANK(#REF!),"",IF(ISNUMBER(A1520),A1520+1,1))</f>
        <v>8</v>
      </c>
      <c r="X1521" s="87">
        <f>IF(ISBLANK(#REF!),"",IF(K1521&gt;5,0.5*(K1521-5),0))</f>
        <v>0</v>
      </c>
      <c r="Y1521" s="87">
        <f>IF(ISBLANK(#REF!),"",IF(L1521="ΝΑΙ",6,(IF(M1521="ΝΑΙ",3,0))))</f>
        <v>0</v>
      </c>
      <c r="Z1521" s="87">
        <f>IF(ISBLANK(#REF!),"",IF(N1521="ΝΑΙ",4,(IF(O1521="ΝΑΙ",2,0))))</f>
        <v>0</v>
      </c>
      <c r="AA1521" s="87"/>
      <c r="AB1521" s="88">
        <f>IF(ISBLANK(#REF!),"",MIN(3,0.5*INT((P1521*12+Q1521+ROUND(R1521/30,0))/6)))</f>
        <v>0</v>
      </c>
      <c r="AC1521" s="87">
        <f>IF(ISBLANK(#REF!),"",0.2*(S1521*12+T1521+ROUND(U1521/30,0)))</f>
        <v>0</v>
      </c>
      <c r="AD1521" s="89" t="e">
        <f>IF(ISBLANK(#REF!),"",IF(#REF!&gt;=80%,4,IF(AND(#REF!&gt;=67%,#REF!&lt;80%),3,0)))</f>
        <v>#REF!</v>
      </c>
      <c r="AE1521" s="89" t="e">
        <f>IF(ISBLANK(#REF!),"",IF(_xlfn.COUNTIFS(#REF!,"&gt;=67%")=1,2,IF(_xlfn.COUNTIFS(#REF!,"&gt;=67%")=2,5,IF(_xlfn.COUNTIFS(#REF!,"&gt;=67%")=3,10,0))))</f>
        <v>#REF!</v>
      </c>
      <c r="AF1521" s="90" t="e">
        <f>IF(ISBLANK(#REF!),"",IF(#REF!="ΠΟΛΥΤΕΚΝΟΣ",2,IF(#REF!="ΤΡΙΤΕΚΝΟΣ",1,0)))</f>
        <v>#REF!</v>
      </c>
      <c r="AG1521" s="89">
        <f>IF(ISBLANK(#REF!),"",IF(V1521&gt;=80%,4,IF(AND(V1521&gt;=67%,V1521&lt;80%),3,0)))</f>
        <v>0</v>
      </c>
      <c r="AH1521" s="38" t="e">
        <f>IF(ISBLANK(#REF!),"",SUM(X1521:AF1521))</f>
        <v>#REF!</v>
      </c>
    </row>
    <row r="1522" spans="24:34" ht="15">
      <c r="X1522" s="87">
        <f>IF(ISBLANK(#REF!),"",IF(K1522&gt;5,0.5*(K1522-5),0))</f>
        <v>0</v>
      </c>
      <c r="Y1522" s="87">
        <f>IF(ISBLANK(#REF!),"",IF(L1522="ΝΑΙ",6,(IF(M1522="ΝΑΙ",3,0))))</f>
        <v>0</v>
      </c>
      <c r="Z1522" s="87">
        <f>IF(ISBLANK(#REF!),"",IF(N1522="ΝΑΙ",4,(IF(O1522="ΝΑΙ",2,0))))</f>
        <v>0</v>
      </c>
      <c r="AA1522" s="87"/>
      <c r="AB1522" s="88">
        <f>IF(ISBLANK(#REF!),"",ROUND(MIN(3,0.5*(P1522*12+Q1522)/6),2))</f>
        <v>0</v>
      </c>
      <c r="AC1522" s="87">
        <f>IF(ISBLANK(#REF!),"",0.2*(S1522*12+T1522+ROUND(U1522/30,0)))</f>
        <v>0</v>
      </c>
      <c r="AD1522" s="89" t="e">
        <f>IF(ISBLANK(#REF!),"",IF(#REF!&gt;=80%,4,IF(AND(#REF!&gt;=67%,#REF!&lt;80%),3,0)))</f>
        <v>#REF!</v>
      </c>
      <c r="AE1522" s="89" t="e">
        <f>IF(ISBLANK(#REF!),"",IF(_xlfn.COUNTIFS(#REF!,"&gt;=67%")=1,2,IF(_xlfn.COUNTIFS(#REF!,"&gt;=67%")=2,5,IF(_xlfn.COUNTIFS(#REF!,"&gt;=67%")=3,10,0))))</f>
        <v>#REF!</v>
      </c>
      <c r="AF1522" s="90" t="e">
        <f>IF(ISBLANK(#REF!),"",IF(#REF!="ΠΟΛΥΤΕΚΝΟΣ",2,IF(#REF!="ΤΡΙΤΕΚΝΟΣ",1,0)))</f>
        <v>#REF!</v>
      </c>
      <c r="AG1522" s="89">
        <f>IF(ISBLANK(#REF!),"",IF(V1522&gt;=80%,4,IF(AND(V1522&gt;=67%,V1522&lt;80%),3,0)))</f>
        <v>0</v>
      </c>
      <c r="AH1522" s="38" t="e">
        <f>IF(ISBLANK(#REF!),"",SUM(X1522:AF1522))</f>
        <v>#REF!</v>
      </c>
    </row>
  </sheetData>
  <sheetProtection/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5048 E1:G159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5048 H1:H65536">
    <cfRule type="expression" priority="3" dxfId="0" stopIfTrue="1">
      <formula>AND($E1="ΠΕ23",$H1="ΌΧΙ")</formula>
    </cfRule>
  </conditionalFormatting>
  <conditionalFormatting sqref="E1:E65048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5048 E1:F159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59">
      <formula1>Αϊτηση_για</formula1>
    </dataValidation>
    <dataValidation type="list" allowBlank="1" showInputMessage="1" showErrorMessage="1" sqref="V11:W65048 H11:H159 L11:O65048">
      <formula1>NAI_OXI</formula1>
    </dataValidation>
    <dataValidation type="list" allowBlank="1" showInputMessage="1" showErrorMessage="1" sqref="E160:G1522">
      <formula1>ΕΙΔΙΚΟΤΗΤΑ_ΕΕΠ</formula1>
    </dataValidation>
    <dataValidation type="list" allowBlank="1" showInputMessage="1" showErrorMessage="1" sqref="H160:H65048 I11:I65048">
      <formula1>ΚΑΤΗΓΟΡΙΑ_ΠΙΝΑΚΑ</formula1>
    </dataValidation>
    <dataValidation type="decimal" allowBlank="1" showInputMessage="1" showErrorMessage="1" sqref="K15:K73 K100:K1522">
      <formula1>0</formula1>
      <formula2>10</formula2>
    </dataValidation>
    <dataValidation type="list" allowBlank="1" showInputMessage="1" showErrorMessage="1" sqref="F11:F159">
      <formula1>ΑΕΙ_ΤΕΙ</formula1>
    </dataValidation>
    <dataValidation type="list" allowBlank="1" showInputMessage="1" showErrorMessage="1" sqref="G11:G159">
      <formula1>ΑΠΑΙΤΕΙΤΑΙ_ΔΕΝ_ΑΠΑΙΤΕΙΤΑΙ</formula1>
    </dataValidation>
    <dataValidation type="list" allowBlank="1" showInputMessage="1" showErrorMessage="1" sqref="E11:E159">
      <formula1>ΚΛΑΔΟΣ_ΕΕΠ</formula1>
    </dataValidation>
    <dataValidation type="whole" allowBlank="1" showInputMessage="1" showErrorMessage="1" sqref="U11:U65048 R11:R65048">
      <formula1>0</formula1>
      <formula2>29</formula2>
    </dataValidation>
    <dataValidation type="whole" allowBlank="1" showInputMessage="1" showErrorMessage="1" sqref="T11:T65048 Q11:Q65048">
      <formula1>0</formula1>
      <formula2>11</formula2>
    </dataValidation>
    <dataValidation type="whole" allowBlank="1" showInputMessage="1" showErrorMessage="1" sqref="S11:S65048 P11:P65048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99"/>
  <sheetViews>
    <sheetView zoomScalePageLayoutView="0" workbookViewId="0" topLeftCell="A16">
      <selection activeCell="L5" sqref="L5"/>
    </sheetView>
  </sheetViews>
  <sheetFormatPr defaultColWidth="22.140625" defaultRowHeight="15"/>
  <cols>
    <col min="1" max="1" width="4.57421875" style="34" customWidth="1"/>
    <col min="2" max="2" width="18.140625" style="34" bestFit="1" customWidth="1"/>
    <col min="3" max="3" width="22.421875" style="34" bestFit="1" customWidth="1"/>
    <col min="4" max="4" width="15.28125" style="34" bestFit="1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0" t="s">
        <v>802</v>
      </c>
      <c r="D2" s="231"/>
      <c r="E2" s="231"/>
      <c r="F2" s="231"/>
      <c r="G2" s="231"/>
      <c r="H2" s="231"/>
      <c r="I2" s="231"/>
      <c r="J2" s="232"/>
      <c r="K2" s="233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1" customFormat="1" ht="15">
      <c r="A11" s="46">
        <v>1</v>
      </c>
      <c r="B11" s="49" t="s">
        <v>101</v>
      </c>
      <c r="C11" s="49" t="s">
        <v>102</v>
      </c>
      <c r="D11" s="49" t="s">
        <v>103</v>
      </c>
      <c r="E11" s="49" t="s">
        <v>40</v>
      </c>
      <c r="F11" s="49" t="s">
        <v>77</v>
      </c>
      <c r="G11" s="49" t="s">
        <v>59</v>
      </c>
      <c r="H11" s="49" t="s">
        <v>12</v>
      </c>
      <c r="I11" s="49" t="s">
        <v>11</v>
      </c>
      <c r="J11" s="50">
        <v>35923</v>
      </c>
      <c r="K11" s="51">
        <v>6.5</v>
      </c>
      <c r="L11" s="52"/>
      <c r="M11" s="52"/>
      <c r="N11" s="52"/>
      <c r="O11" s="52"/>
      <c r="P11" s="113"/>
      <c r="Q11" s="113"/>
      <c r="R11" s="113"/>
      <c r="S11" s="113">
        <v>6</v>
      </c>
      <c r="T11" s="113">
        <v>11</v>
      </c>
      <c r="U11" s="113">
        <v>9</v>
      </c>
      <c r="V11" s="52"/>
      <c r="W11" s="52"/>
      <c r="X11" s="54">
        <v>0.75</v>
      </c>
      <c r="Y11" s="54">
        <v>0</v>
      </c>
      <c r="Z11" s="54">
        <v>0</v>
      </c>
      <c r="AA11" s="54">
        <v>0</v>
      </c>
      <c r="AB11" s="54">
        <v>0</v>
      </c>
      <c r="AC11" s="54">
        <v>20.75</v>
      </c>
      <c r="AD11" s="55">
        <v>0</v>
      </c>
      <c r="AE11" s="55">
        <v>0</v>
      </c>
      <c r="AF11" s="55">
        <v>0</v>
      </c>
      <c r="AG11" s="55">
        <v>0</v>
      </c>
      <c r="AH11" s="55">
        <v>21.5</v>
      </c>
      <c r="AI11" s="41" t="s">
        <v>82</v>
      </c>
    </row>
    <row r="12" spans="1:35" s="105" customFormat="1" ht="15.75" thickBot="1">
      <c r="A12" s="106">
        <v>2</v>
      </c>
      <c r="B12" s="118" t="s">
        <v>126</v>
      </c>
      <c r="C12" s="118" t="s">
        <v>99</v>
      </c>
      <c r="D12" s="118" t="s">
        <v>127</v>
      </c>
      <c r="E12" s="118" t="s">
        <v>40</v>
      </c>
      <c r="F12" s="118" t="s">
        <v>77</v>
      </c>
      <c r="G12" s="118" t="s">
        <v>59</v>
      </c>
      <c r="H12" s="118" t="s">
        <v>12</v>
      </c>
      <c r="I12" s="118" t="s">
        <v>11</v>
      </c>
      <c r="J12" s="119">
        <v>38824</v>
      </c>
      <c r="K12" s="120">
        <v>7.44</v>
      </c>
      <c r="L12" s="121"/>
      <c r="M12" s="121" t="s">
        <v>12</v>
      </c>
      <c r="N12" s="121"/>
      <c r="O12" s="121"/>
      <c r="P12" s="172">
        <v>6</v>
      </c>
      <c r="Q12" s="172">
        <v>4</v>
      </c>
      <c r="R12" s="172">
        <v>3</v>
      </c>
      <c r="S12" s="172">
        <v>2</v>
      </c>
      <c r="T12" s="172">
        <v>6</v>
      </c>
      <c r="U12" s="172">
        <v>9</v>
      </c>
      <c r="V12" s="121"/>
      <c r="W12" s="121"/>
      <c r="X12" s="103">
        <v>1.22</v>
      </c>
      <c r="Y12" s="103">
        <v>4</v>
      </c>
      <c r="Z12" s="103">
        <v>0</v>
      </c>
      <c r="AA12" s="103">
        <v>4</v>
      </c>
      <c r="AB12" s="103">
        <v>3</v>
      </c>
      <c r="AC12" s="103">
        <v>7.5</v>
      </c>
      <c r="AD12" s="104">
        <v>0</v>
      </c>
      <c r="AE12" s="104">
        <v>0</v>
      </c>
      <c r="AF12" s="104">
        <v>0</v>
      </c>
      <c r="AG12" s="104">
        <v>0</v>
      </c>
      <c r="AH12" s="104">
        <v>15.72</v>
      </c>
      <c r="AI12" s="137" t="s">
        <v>82</v>
      </c>
    </row>
    <row r="13" spans="1:35" s="41" customFormat="1" ht="15.75" thickBot="1">
      <c r="A13" s="46">
        <v>3</v>
      </c>
      <c r="B13" s="49" t="s">
        <v>121</v>
      </c>
      <c r="C13" s="49" t="s">
        <v>112</v>
      </c>
      <c r="D13" s="49" t="s">
        <v>122</v>
      </c>
      <c r="E13" s="49" t="s">
        <v>40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33940</v>
      </c>
      <c r="K13" s="51">
        <v>6.7</v>
      </c>
      <c r="L13" s="52"/>
      <c r="M13" s="52" t="s">
        <v>12</v>
      </c>
      <c r="N13" s="52"/>
      <c r="O13" s="52"/>
      <c r="P13" s="113">
        <v>2</v>
      </c>
      <c r="Q13" s="113">
        <v>10</v>
      </c>
      <c r="R13" s="113">
        <v>15</v>
      </c>
      <c r="S13" s="113">
        <v>2</v>
      </c>
      <c r="T13" s="113">
        <v>1</v>
      </c>
      <c r="U13" s="113">
        <v>23</v>
      </c>
      <c r="V13" s="52" t="s">
        <v>12</v>
      </c>
      <c r="W13" s="52"/>
      <c r="X13" s="54">
        <v>0.85</v>
      </c>
      <c r="Y13" s="54">
        <v>4</v>
      </c>
      <c r="Z13" s="54">
        <v>0</v>
      </c>
      <c r="AA13" s="54">
        <v>4</v>
      </c>
      <c r="AB13" s="54">
        <v>2.5</v>
      </c>
      <c r="AC13" s="54">
        <v>6.5</v>
      </c>
      <c r="AD13" s="55">
        <v>0</v>
      </c>
      <c r="AE13" s="55">
        <v>0</v>
      </c>
      <c r="AF13" s="55">
        <v>0</v>
      </c>
      <c r="AG13" s="55">
        <v>0</v>
      </c>
      <c r="AH13" s="55">
        <v>13.85</v>
      </c>
      <c r="AI13" s="137" t="s">
        <v>82</v>
      </c>
    </row>
    <row r="14" spans="1:35" s="41" customFormat="1" ht="15">
      <c r="A14" s="46">
        <v>4</v>
      </c>
      <c r="B14" s="49" t="s">
        <v>123</v>
      </c>
      <c r="C14" s="49" t="s">
        <v>124</v>
      </c>
      <c r="D14" s="49" t="s">
        <v>125</v>
      </c>
      <c r="E14" s="49" t="s">
        <v>40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37932</v>
      </c>
      <c r="K14" s="51">
        <v>8.2</v>
      </c>
      <c r="L14" s="52"/>
      <c r="M14" s="52" t="s">
        <v>12</v>
      </c>
      <c r="N14" s="52"/>
      <c r="O14" s="52"/>
      <c r="P14" s="113">
        <v>0</v>
      </c>
      <c r="Q14" s="113">
        <v>8</v>
      </c>
      <c r="R14" s="113">
        <v>3</v>
      </c>
      <c r="S14" s="113">
        <v>1</v>
      </c>
      <c r="T14" s="113">
        <v>11</v>
      </c>
      <c r="U14" s="113">
        <v>12</v>
      </c>
      <c r="V14" s="52"/>
      <c r="W14" s="52"/>
      <c r="X14" s="54">
        <v>1.6</v>
      </c>
      <c r="Y14" s="54">
        <v>4</v>
      </c>
      <c r="Z14" s="54">
        <v>0</v>
      </c>
      <c r="AA14" s="54">
        <v>4</v>
      </c>
      <c r="AB14" s="54">
        <v>0.5</v>
      </c>
      <c r="AC14" s="54">
        <v>5.75</v>
      </c>
      <c r="AD14" s="55">
        <v>0</v>
      </c>
      <c r="AE14" s="55">
        <v>0</v>
      </c>
      <c r="AF14" s="55">
        <v>0</v>
      </c>
      <c r="AG14" s="55">
        <v>0</v>
      </c>
      <c r="AH14" s="55">
        <v>11.85</v>
      </c>
      <c r="AI14" s="41" t="s">
        <v>82</v>
      </c>
    </row>
    <row r="15" spans="1:35" s="41" customFormat="1" ht="15">
      <c r="A15" s="46">
        <v>5</v>
      </c>
      <c r="B15" s="65" t="s">
        <v>639</v>
      </c>
      <c r="C15" s="65" t="s">
        <v>201</v>
      </c>
      <c r="D15" s="41" t="s">
        <v>114</v>
      </c>
      <c r="E15" s="41" t="s">
        <v>40</v>
      </c>
      <c r="F15" s="41" t="s">
        <v>77</v>
      </c>
      <c r="G15" s="41" t="s">
        <v>59</v>
      </c>
      <c r="H15" s="41" t="s">
        <v>12</v>
      </c>
      <c r="I15" s="41" t="s">
        <v>11</v>
      </c>
      <c r="J15" s="66">
        <v>38260</v>
      </c>
      <c r="K15" s="67">
        <v>8.1</v>
      </c>
      <c r="L15" s="68"/>
      <c r="M15" s="68"/>
      <c r="N15" s="68"/>
      <c r="O15" s="68"/>
      <c r="P15" s="69">
        <v>7</v>
      </c>
      <c r="Q15" s="69">
        <v>7</v>
      </c>
      <c r="R15" s="69">
        <v>6</v>
      </c>
      <c r="S15" s="69"/>
      <c r="T15" s="69"/>
      <c r="U15" s="69"/>
      <c r="V15" s="68"/>
      <c r="W15" s="68"/>
      <c r="X15" s="54">
        <v>1.55</v>
      </c>
      <c r="Y15" s="54">
        <v>0</v>
      </c>
      <c r="Z15" s="54">
        <v>0</v>
      </c>
      <c r="AA15" s="54">
        <v>0</v>
      </c>
      <c r="AB15" s="54">
        <v>3</v>
      </c>
      <c r="AC15" s="54">
        <v>0</v>
      </c>
      <c r="AD15" s="55">
        <v>0</v>
      </c>
      <c r="AE15" s="55">
        <v>0</v>
      </c>
      <c r="AF15" s="55">
        <v>7</v>
      </c>
      <c r="AG15" s="55">
        <v>7</v>
      </c>
      <c r="AH15" s="55">
        <v>11.55</v>
      </c>
      <c r="AI15" s="41" t="s">
        <v>82</v>
      </c>
    </row>
    <row r="16" spans="1:35" s="41" customFormat="1" ht="15">
      <c r="A16" s="46">
        <v>6</v>
      </c>
      <c r="B16" s="49" t="s">
        <v>119</v>
      </c>
      <c r="C16" s="49" t="s">
        <v>120</v>
      </c>
      <c r="D16" s="49" t="s">
        <v>110</v>
      </c>
      <c r="E16" s="49" t="s">
        <v>40</v>
      </c>
      <c r="F16" s="49" t="s">
        <v>77</v>
      </c>
      <c r="G16" s="49" t="s">
        <v>59</v>
      </c>
      <c r="H16" s="49" t="s">
        <v>12</v>
      </c>
      <c r="I16" s="49" t="s">
        <v>11</v>
      </c>
      <c r="J16" s="50">
        <v>38268</v>
      </c>
      <c r="K16" s="51">
        <v>7</v>
      </c>
      <c r="L16" s="52"/>
      <c r="M16" s="52" t="s">
        <v>12</v>
      </c>
      <c r="N16" s="52"/>
      <c r="O16" s="52"/>
      <c r="P16" s="113">
        <v>3</v>
      </c>
      <c r="Q16" s="113">
        <v>7</v>
      </c>
      <c r="R16" s="113">
        <v>16</v>
      </c>
      <c r="S16" s="113">
        <v>0</v>
      </c>
      <c r="T16" s="113">
        <v>6</v>
      </c>
      <c r="U16" s="113">
        <v>0</v>
      </c>
      <c r="V16" s="52"/>
      <c r="W16" s="52"/>
      <c r="X16" s="54">
        <v>1</v>
      </c>
      <c r="Y16" s="54">
        <v>4</v>
      </c>
      <c r="Z16" s="54">
        <v>0</v>
      </c>
      <c r="AA16" s="54">
        <v>4</v>
      </c>
      <c r="AB16" s="54">
        <v>3</v>
      </c>
      <c r="AC16" s="54">
        <v>1.5</v>
      </c>
      <c r="AD16" s="55">
        <v>0</v>
      </c>
      <c r="AE16" s="55">
        <v>0</v>
      </c>
      <c r="AF16" s="55">
        <v>0</v>
      </c>
      <c r="AG16" s="55">
        <v>0</v>
      </c>
      <c r="AH16" s="55">
        <v>9.5</v>
      </c>
      <c r="AI16" s="41" t="s">
        <v>82</v>
      </c>
    </row>
    <row r="17" spans="1:35" s="41" customFormat="1" ht="15">
      <c r="A17" s="46">
        <v>7</v>
      </c>
      <c r="B17" s="49" t="s">
        <v>111</v>
      </c>
      <c r="C17" s="49" t="s">
        <v>97</v>
      </c>
      <c r="D17" s="49" t="s">
        <v>112</v>
      </c>
      <c r="E17" s="49" t="s">
        <v>40</v>
      </c>
      <c r="F17" s="49" t="s">
        <v>77</v>
      </c>
      <c r="G17" s="49" t="s">
        <v>59</v>
      </c>
      <c r="H17" s="49" t="s">
        <v>12</v>
      </c>
      <c r="I17" s="49" t="s">
        <v>11</v>
      </c>
      <c r="J17" s="50">
        <v>38742</v>
      </c>
      <c r="K17" s="51">
        <v>6.91</v>
      </c>
      <c r="L17" s="52"/>
      <c r="M17" s="52"/>
      <c r="N17" s="52"/>
      <c r="O17" s="52"/>
      <c r="P17" s="113">
        <v>0</v>
      </c>
      <c r="Q17" s="113">
        <v>4</v>
      </c>
      <c r="R17" s="113">
        <v>11</v>
      </c>
      <c r="S17" s="113">
        <v>1</v>
      </c>
      <c r="T17" s="113">
        <v>11</v>
      </c>
      <c r="U17" s="113">
        <v>4</v>
      </c>
      <c r="V17" s="52"/>
      <c r="W17" s="52"/>
      <c r="X17" s="54">
        <v>0.96</v>
      </c>
      <c r="Y17" s="54">
        <v>0</v>
      </c>
      <c r="Z17" s="54">
        <v>0</v>
      </c>
      <c r="AA17" s="54">
        <v>0</v>
      </c>
      <c r="AB17" s="54">
        <v>0</v>
      </c>
      <c r="AC17" s="54">
        <v>5.75</v>
      </c>
      <c r="AD17" s="55">
        <v>0</v>
      </c>
      <c r="AE17" s="55">
        <v>0</v>
      </c>
      <c r="AF17" s="55">
        <v>0</v>
      </c>
      <c r="AG17" s="55">
        <v>0</v>
      </c>
      <c r="AH17" s="55">
        <v>6.71</v>
      </c>
      <c r="AI17" s="41" t="s">
        <v>82</v>
      </c>
    </row>
    <row r="18" spans="1:35" s="41" customFormat="1" ht="15">
      <c r="A18" s="46">
        <v>8</v>
      </c>
      <c r="B18" s="49" t="s">
        <v>113</v>
      </c>
      <c r="C18" s="49" t="s">
        <v>114</v>
      </c>
      <c r="D18" s="49" t="s">
        <v>115</v>
      </c>
      <c r="E18" s="49" t="s">
        <v>40</v>
      </c>
      <c r="F18" s="49" t="s">
        <v>77</v>
      </c>
      <c r="G18" s="49" t="s">
        <v>59</v>
      </c>
      <c r="H18" s="49" t="s">
        <v>12</v>
      </c>
      <c r="I18" s="49" t="s">
        <v>11</v>
      </c>
      <c r="J18" s="50">
        <v>41442</v>
      </c>
      <c r="K18" s="51">
        <v>6.55</v>
      </c>
      <c r="L18" s="52"/>
      <c r="M18" s="52"/>
      <c r="N18" s="52"/>
      <c r="O18" s="52"/>
      <c r="P18" s="113">
        <v>0</v>
      </c>
      <c r="Q18" s="113">
        <v>2</v>
      </c>
      <c r="R18" s="113">
        <v>5</v>
      </c>
      <c r="S18" s="113">
        <v>1</v>
      </c>
      <c r="T18" s="113">
        <v>10</v>
      </c>
      <c r="U18" s="113">
        <v>3</v>
      </c>
      <c r="V18" s="52"/>
      <c r="W18" s="52"/>
      <c r="X18" s="54">
        <v>0.78</v>
      </c>
      <c r="Y18" s="54">
        <v>0</v>
      </c>
      <c r="Z18" s="54">
        <v>0</v>
      </c>
      <c r="AA18" s="54">
        <v>0</v>
      </c>
      <c r="AB18" s="54">
        <v>0</v>
      </c>
      <c r="AC18" s="54">
        <v>5.5</v>
      </c>
      <c r="AD18" s="55">
        <v>0</v>
      </c>
      <c r="AE18" s="55">
        <v>0</v>
      </c>
      <c r="AF18" s="55">
        <v>0</v>
      </c>
      <c r="AG18" s="55">
        <v>0</v>
      </c>
      <c r="AH18" s="55">
        <v>6.28</v>
      </c>
      <c r="AI18" s="41" t="s">
        <v>82</v>
      </c>
    </row>
    <row r="19" spans="1:35" s="41" customFormat="1" ht="15">
      <c r="A19" s="46">
        <v>9</v>
      </c>
      <c r="B19" s="49" t="s">
        <v>98</v>
      </c>
      <c r="C19" s="49" t="s">
        <v>99</v>
      </c>
      <c r="D19" s="49" t="s">
        <v>100</v>
      </c>
      <c r="E19" s="49" t="s">
        <v>40</v>
      </c>
      <c r="F19" s="49" t="s">
        <v>77</v>
      </c>
      <c r="G19" s="49" t="s">
        <v>59</v>
      </c>
      <c r="H19" s="49" t="s">
        <v>12</v>
      </c>
      <c r="I19" s="49" t="s">
        <v>11</v>
      </c>
      <c r="J19" s="50">
        <v>39391</v>
      </c>
      <c r="K19" s="51">
        <v>7.32</v>
      </c>
      <c r="L19" s="52"/>
      <c r="M19" s="52"/>
      <c r="N19" s="52"/>
      <c r="O19" s="52"/>
      <c r="P19" s="113">
        <v>6</v>
      </c>
      <c r="Q19" s="113">
        <v>0</v>
      </c>
      <c r="R19" s="113">
        <v>9</v>
      </c>
      <c r="S19" s="113">
        <v>0</v>
      </c>
      <c r="T19" s="113">
        <v>6</v>
      </c>
      <c r="U19" s="113">
        <v>0</v>
      </c>
      <c r="V19" s="52"/>
      <c r="W19" s="52"/>
      <c r="X19" s="54">
        <v>1.16</v>
      </c>
      <c r="Y19" s="54">
        <v>0</v>
      </c>
      <c r="Z19" s="54">
        <v>0</v>
      </c>
      <c r="AA19" s="54">
        <v>0</v>
      </c>
      <c r="AB19" s="54">
        <v>3</v>
      </c>
      <c r="AC19" s="54">
        <v>1.5</v>
      </c>
      <c r="AD19" s="55">
        <v>0</v>
      </c>
      <c r="AE19" s="55">
        <v>0</v>
      </c>
      <c r="AF19" s="55">
        <v>0</v>
      </c>
      <c r="AG19" s="55">
        <v>0</v>
      </c>
      <c r="AH19" s="55">
        <v>5.66</v>
      </c>
      <c r="AI19" s="41" t="s">
        <v>82</v>
      </c>
    </row>
    <row r="20" spans="1:35" s="41" customFormat="1" ht="15">
      <c r="A20" s="46">
        <v>10</v>
      </c>
      <c r="B20" s="49" t="s">
        <v>104</v>
      </c>
      <c r="C20" s="49" t="s">
        <v>105</v>
      </c>
      <c r="D20" s="49" t="s">
        <v>106</v>
      </c>
      <c r="E20" s="49" t="s">
        <v>40</v>
      </c>
      <c r="F20" s="49" t="s">
        <v>77</v>
      </c>
      <c r="G20" s="49" t="s">
        <v>59</v>
      </c>
      <c r="H20" s="49" t="s">
        <v>12</v>
      </c>
      <c r="I20" s="49" t="s">
        <v>11</v>
      </c>
      <c r="J20" s="50">
        <v>41264</v>
      </c>
      <c r="K20" s="51">
        <v>6.97</v>
      </c>
      <c r="L20" s="52"/>
      <c r="M20" s="52"/>
      <c r="N20" s="52"/>
      <c r="O20" s="52"/>
      <c r="P20" s="113">
        <v>0</v>
      </c>
      <c r="Q20" s="113">
        <v>8</v>
      </c>
      <c r="R20" s="113">
        <v>2</v>
      </c>
      <c r="S20" s="113">
        <v>1</v>
      </c>
      <c r="T20" s="113">
        <v>2</v>
      </c>
      <c r="U20" s="113">
        <v>20</v>
      </c>
      <c r="V20" s="52"/>
      <c r="W20" s="52"/>
      <c r="X20" s="54">
        <v>0.99</v>
      </c>
      <c r="Y20" s="54">
        <v>0</v>
      </c>
      <c r="Z20" s="54">
        <v>0</v>
      </c>
      <c r="AA20" s="54">
        <v>0</v>
      </c>
      <c r="AB20" s="54">
        <v>0.5</v>
      </c>
      <c r="AC20" s="54">
        <v>3.75</v>
      </c>
      <c r="AD20" s="55">
        <v>0</v>
      </c>
      <c r="AE20" s="55">
        <v>0</v>
      </c>
      <c r="AF20" s="55">
        <v>0</v>
      </c>
      <c r="AG20" s="55">
        <v>0</v>
      </c>
      <c r="AH20" s="55">
        <v>5.24</v>
      </c>
      <c r="AI20" s="41" t="s">
        <v>82</v>
      </c>
    </row>
    <row r="21" spans="1:35" s="41" customFormat="1" ht="15">
      <c r="A21" s="46">
        <v>11</v>
      </c>
      <c r="B21" s="49" t="s">
        <v>131</v>
      </c>
      <c r="C21" s="49" t="s">
        <v>132</v>
      </c>
      <c r="D21" s="49" t="s">
        <v>117</v>
      </c>
      <c r="E21" s="49" t="s">
        <v>40</v>
      </c>
      <c r="F21" s="49" t="s">
        <v>77</v>
      </c>
      <c r="G21" s="49" t="s">
        <v>59</v>
      </c>
      <c r="H21" s="49" t="s">
        <v>12</v>
      </c>
      <c r="I21" s="49" t="s">
        <v>11</v>
      </c>
      <c r="J21" s="50">
        <v>38534</v>
      </c>
      <c r="K21" s="53">
        <v>6.8</v>
      </c>
      <c r="L21" s="52"/>
      <c r="M21" s="52"/>
      <c r="N21" s="52"/>
      <c r="O21" s="52"/>
      <c r="P21" s="113">
        <v>3</v>
      </c>
      <c r="Q21" s="113">
        <v>5</v>
      </c>
      <c r="R21" s="113">
        <v>15</v>
      </c>
      <c r="S21" s="113"/>
      <c r="T21" s="113"/>
      <c r="U21" s="113"/>
      <c r="V21" s="52"/>
      <c r="W21" s="52"/>
      <c r="X21" s="54">
        <v>0.9</v>
      </c>
      <c r="Y21" s="54">
        <v>0</v>
      </c>
      <c r="Z21" s="54">
        <v>0</v>
      </c>
      <c r="AA21" s="54">
        <v>0</v>
      </c>
      <c r="AB21" s="54">
        <v>3</v>
      </c>
      <c r="AC21" s="54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3.9</v>
      </c>
      <c r="AI21" s="41" t="s">
        <v>82</v>
      </c>
    </row>
    <row r="22" spans="1:35" s="41" customFormat="1" ht="15">
      <c r="A22" s="46">
        <v>12</v>
      </c>
      <c r="B22" s="49" t="s">
        <v>95</v>
      </c>
      <c r="C22" s="49" t="s">
        <v>96</v>
      </c>
      <c r="D22" s="49" t="s">
        <v>97</v>
      </c>
      <c r="E22" s="49" t="s">
        <v>40</v>
      </c>
      <c r="F22" s="49" t="s">
        <v>77</v>
      </c>
      <c r="G22" s="49" t="s">
        <v>59</v>
      </c>
      <c r="H22" s="49" t="s">
        <v>12</v>
      </c>
      <c r="I22" s="49" t="s">
        <v>11</v>
      </c>
      <c r="J22" s="50">
        <v>40723</v>
      </c>
      <c r="K22" s="51">
        <v>6.95</v>
      </c>
      <c r="L22" s="52"/>
      <c r="M22" s="52"/>
      <c r="N22" s="52"/>
      <c r="O22" s="52"/>
      <c r="P22" s="113">
        <v>2</v>
      </c>
      <c r="Q22" s="113">
        <v>10</v>
      </c>
      <c r="R22" s="113">
        <v>19</v>
      </c>
      <c r="S22" s="113"/>
      <c r="T22" s="113"/>
      <c r="U22" s="113"/>
      <c r="V22" s="52" t="s">
        <v>12</v>
      </c>
      <c r="W22" s="52"/>
      <c r="X22" s="54">
        <v>0.98</v>
      </c>
      <c r="Y22" s="54">
        <v>0</v>
      </c>
      <c r="Z22" s="54">
        <v>0</v>
      </c>
      <c r="AA22" s="54">
        <v>0</v>
      </c>
      <c r="AB22" s="54">
        <v>2.5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3.48</v>
      </c>
      <c r="AI22" s="41" t="s">
        <v>82</v>
      </c>
    </row>
    <row r="23" spans="1:35" s="41" customFormat="1" ht="15">
      <c r="A23" s="46">
        <v>13</v>
      </c>
      <c r="B23" s="65" t="s">
        <v>751</v>
      </c>
      <c r="C23" s="65" t="s">
        <v>182</v>
      </c>
      <c r="D23" s="41" t="s">
        <v>108</v>
      </c>
      <c r="E23" s="41" t="s">
        <v>40</v>
      </c>
      <c r="F23" s="41" t="s">
        <v>77</v>
      </c>
      <c r="G23" s="41" t="s">
        <v>59</v>
      </c>
      <c r="H23" s="41" t="s">
        <v>12</v>
      </c>
      <c r="I23" s="41" t="s">
        <v>11</v>
      </c>
      <c r="J23" s="66">
        <v>41781</v>
      </c>
      <c r="K23" s="69">
        <v>7.74</v>
      </c>
      <c r="L23" s="68"/>
      <c r="M23" s="68"/>
      <c r="N23" s="68"/>
      <c r="O23" s="68"/>
      <c r="P23" s="69">
        <v>0</v>
      </c>
      <c r="Q23" s="69">
        <v>1</v>
      </c>
      <c r="R23" s="69">
        <v>13</v>
      </c>
      <c r="S23" s="69"/>
      <c r="T23" s="69"/>
      <c r="U23" s="69"/>
      <c r="V23" s="68"/>
      <c r="W23" s="68"/>
      <c r="X23" s="54">
        <v>1.37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1.37</v>
      </c>
      <c r="AI23" s="41" t="s">
        <v>82</v>
      </c>
    </row>
    <row r="24" spans="1:35" s="41" customFormat="1" ht="15">
      <c r="A24" s="46">
        <v>14</v>
      </c>
      <c r="B24" s="49" t="s">
        <v>109</v>
      </c>
      <c r="C24" s="49" t="s">
        <v>93</v>
      </c>
      <c r="D24" s="49" t="s">
        <v>110</v>
      </c>
      <c r="E24" s="49" t="s">
        <v>40</v>
      </c>
      <c r="F24" s="49" t="s">
        <v>77</v>
      </c>
      <c r="G24" s="49" t="s">
        <v>59</v>
      </c>
      <c r="H24" s="49" t="s">
        <v>14</v>
      </c>
      <c r="I24" s="49" t="s">
        <v>13</v>
      </c>
      <c r="J24" s="50">
        <v>39325</v>
      </c>
      <c r="K24" s="51">
        <v>6.81</v>
      </c>
      <c r="L24" s="52"/>
      <c r="M24" s="52"/>
      <c r="N24" s="52"/>
      <c r="O24" s="52"/>
      <c r="P24" s="113">
        <v>8</v>
      </c>
      <c r="Q24" s="113">
        <v>9</v>
      </c>
      <c r="R24" s="113">
        <v>20</v>
      </c>
      <c r="S24" s="113">
        <v>0</v>
      </c>
      <c r="T24" s="113">
        <v>6</v>
      </c>
      <c r="U24" s="113">
        <v>0</v>
      </c>
      <c r="V24" s="52"/>
      <c r="W24" s="52"/>
      <c r="X24" s="54">
        <v>0.91</v>
      </c>
      <c r="Y24" s="54">
        <v>0</v>
      </c>
      <c r="Z24" s="54">
        <v>0</v>
      </c>
      <c r="AA24" s="54">
        <v>0</v>
      </c>
      <c r="AB24" s="54">
        <v>3</v>
      </c>
      <c r="AC24" s="54">
        <v>1.5</v>
      </c>
      <c r="AD24" s="55">
        <v>0</v>
      </c>
      <c r="AE24" s="55">
        <v>0</v>
      </c>
      <c r="AF24" s="55">
        <v>0</v>
      </c>
      <c r="AG24" s="55">
        <v>0</v>
      </c>
      <c r="AH24" s="55">
        <v>5.41</v>
      </c>
      <c r="AI24" s="41" t="s">
        <v>82</v>
      </c>
    </row>
    <row r="25" spans="1:35" s="41" customFormat="1" ht="15">
      <c r="A25" s="46">
        <v>15</v>
      </c>
      <c r="B25" s="49" t="s">
        <v>130</v>
      </c>
      <c r="C25" s="49" t="s">
        <v>94</v>
      </c>
      <c r="D25" s="49" t="s">
        <v>125</v>
      </c>
      <c r="E25" s="49" t="s">
        <v>40</v>
      </c>
      <c r="F25" s="49" t="s">
        <v>77</v>
      </c>
      <c r="G25" s="49" t="s">
        <v>59</v>
      </c>
      <c r="H25" s="49" t="s">
        <v>14</v>
      </c>
      <c r="I25" s="49" t="s">
        <v>13</v>
      </c>
      <c r="J25" s="50">
        <v>33571</v>
      </c>
      <c r="K25" s="53">
        <v>6.2</v>
      </c>
      <c r="L25" s="52"/>
      <c r="M25" s="52"/>
      <c r="N25" s="52"/>
      <c r="O25" s="52"/>
      <c r="P25" s="113">
        <v>0</v>
      </c>
      <c r="Q25" s="113">
        <v>11</v>
      </c>
      <c r="R25" s="113">
        <v>18</v>
      </c>
      <c r="S25" s="113">
        <v>0</v>
      </c>
      <c r="T25" s="113">
        <v>7</v>
      </c>
      <c r="U25" s="113">
        <v>20</v>
      </c>
      <c r="V25" s="52"/>
      <c r="W25" s="52"/>
      <c r="X25" s="54">
        <v>0.6</v>
      </c>
      <c r="Y25" s="54">
        <v>0</v>
      </c>
      <c r="Z25" s="54">
        <v>0</v>
      </c>
      <c r="AA25" s="54">
        <v>0</v>
      </c>
      <c r="AB25" s="54">
        <v>1</v>
      </c>
      <c r="AC25" s="54">
        <v>2</v>
      </c>
      <c r="AD25" s="55">
        <v>0</v>
      </c>
      <c r="AE25" s="55">
        <v>0</v>
      </c>
      <c r="AF25" s="55">
        <v>0</v>
      </c>
      <c r="AG25" s="55">
        <v>0</v>
      </c>
      <c r="AH25" s="55">
        <v>3.6</v>
      </c>
      <c r="AI25" s="41" t="s">
        <v>82</v>
      </c>
    </row>
    <row r="26" spans="1:35" s="41" customFormat="1" ht="15">
      <c r="A26" s="46">
        <v>16</v>
      </c>
      <c r="B26" s="49" t="s">
        <v>107</v>
      </c>
      <c r="C26" s="49" t="s">
        <v>96</v>
      </c>
      <c r="D26" s="49" t="s">
        <v>108</v>
      </c>
      <c r="E26" s="49" t="s">
        <v>40</v>
      </c>
      <c r="F26" s="49" t="s">
        <v>77</v>
      </c>
      <c r="G26" s="49" t="s">
        <v>59</v>
      </c>
      <c r="H26" s="49" t="s">
        <v>14</v>
      </c>
      <c r="I26" s="49" t="s">
        <v>13</v>
      </c>
      <c r="J26" s="50">
        <v>42571</v>
      </c>
      <c r="K26" s="51">
        <v>7.24</v>
      </c>
      <c r="L26" s="52"/>
      <c r="M26" s="52"/>
      <c r="N26" s="52"/>
      <c r="O26" s="52"/>
      <c r="P26" s="113"/>
      <c r="Q26" s="113"/>
      <c r="R26" s="113"/>
      <c r="S26" s="113">
        <v>0</v>
      </c>
      <c r="T26" s="113">
        <v>5</v>
      </c>
      <c r="U26" s="113">
        <v>15</v>
      </c>
      <c r="V26" s="52"/>
      <c r="W26" s="52"/>
      <c r="X26" s="54">
        <v>1.12</v>
      </c>
      <c r="Y26" s="54">
        <v>0</v>
      </c>
      <c r="Z26" s="54">
        <v>0</v>
      </c>
      <c r="AA26" s="54">
        <v>0</v>
      </c>
      <c r="AB26" s="54">
        <v>0</v>
      </c>
      <c r="AC26" s="54">
        <v>1.5</v>
      </c>
      <c r="AD26" s="55">
        <v>0</v>
      </c>
      <c r="AE26" s="55">
        <v>0</v>
      </c>
      <c r="AF26" s="55">
        <v>0</v>
      </c>
      <c r="AG26" s="55">
        <v>0</v>
      </c>
      <c r="AH26" s="55">
        <v>2.62</v>
      </c>
      <c r="AI26" s="41" t="s">
        <v>82</v>
      </c>
    </row>
    <row r="27" spans="1:35" s="41" customFormat="1" ht="15">
      <c r="A27" s="46">
        <v>17</v>
      </c>
      <c r="B27" s="65" t="s">
        <v>731</v>
      </c>
      <c r="C27" s="65" t="s">
        <v>732</v>
      </c>
      <c r="D27" s="41" t="s">
        <v>293</v>
      </c>
      <c r="E27" s="41" t="s">
        <v>40</v>
      </c>
      <c r="F27" s="41" t="s">
        <v>77</v>
      </c>
      <c r="G27" s="41" t="s">
        <v>59</v>
      </c>
      <c r="H27" s="41" t="s">
        <v>14</v>
      </c>
      <c r="I27" s="41" t="s">
        <v>13</v>
      </c>
      <c r="J27" s="66">
        <v>41780</v>
      </c>
      <c r="K27" s="69">
        <v>7.19</v>
      </c>
      <c r="L27" s="68"/>
      <c r="M27" s="68"/>
      <c r="N27" s="68"/>
      <c r="O27" s="68"/>
      <c r="P27" s="69">
        <v>1</v>
      </c>
      <c r="Q27" s="69">
        <v>8</v>
      </c>
      <c r="R27" s="69">
        <v>7</v>
      </c>
      <c r="S27" s="69"/>
      <c r="T27" s="69"/>
      <c r="U27" s="69"/>
      <c r="V27" s="68"/>
      <c r="W27" s="68"/>
      <c r="X27" s="54">
        <v>1.1</v>
      </c>
      <c r="Y27" s="54">
        <v>0</v>
      </c>
      <c r="Z27" s="54">
        <v>0</v>
      </c>
      <c r="AA27" s="54">
        <v>0</v>
      </c>
      <c r="AB27" s="54">
        <v>1.5</v>
      </c>
      <c r="AC27" s="54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2.6</v>
      </c>
      <c r="AI27" s="41" t="s">
        <v>82</v>
      </c>
    </row>
    <row r="28" spans="1:35" s="41" customFormat="1" ht="15">
      <c r="A28" s="46">
        <v>18</v>
      </c>
      <c r="B28" s="65" t="s">
        <v>647</v>
      </c>
      <c r="C28" s="65" t="s">
        <v>133</v>
      </c>
      <c r="D28" s="41" t="s">
        <v>122</v>
      </c>
      <c r="E28" s="41" t="s">
        <v>40</v>
      </c>
      <c r="F28" s="41" t="s">
        <v>77</v>
      </c>
      <c r="G28" s="41" t="s">
        <v>59</v>
      </c>
      <c r="H28" s="41" t="s">
        <v>14</v>
      </c>
      <c r="I28" s="41" t="s">
        <v>13</v>
      </c>
      <c r="J28" s="66">
        <v>41941</v>
      </c>
      <c r="K28" s="67">
        <v>7.87</v>
      </c>
      <c r="L28" s="68"/>
      <c r="M28" s="68"/>
      <c r="N28" s="68"/>
      <c r="O28" s="68"/>
      <c r="P28" s="69">
        <v>1</v>
      </c>
      <c r="Q28" s="69">
        <v>2</v>
      </c>
      <c r="R28" s="69">
        <v>10</v>
      </c>
      <c r="S28" s="69"/>
      <c r="T28" s="69"/>
      <c r="U28" s="69"/>
      <c r="V28" s="68"/>
      <c r="W28" s="68"/>
      <c r="X28" s="54">
        <v>1.44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2.44</v>
      </c>
      <c r="AI28" s="41" t="s">
        <v>82</v>
      </c>
    </row>
    <row r="29" spans="1:35" s="41" customFormat="1" ht="15">
      <c r="A29" s="46">
        <v>19</v>
      </c>
      <c r="B29" s="49" t="s">
        <v>116</v>
      </c>
      <c r="C29" s="49" t="s">
        <v>117</v>
      </c>
      <c r="D29" s="49" t="s">
        <v>118</v>
      </c>
      <c r="E29" s="80" t="s">
        <v>40</v>
      </c>
      <c r="F29" s="80" t="s">
        <v>77</v>
      </c>
      <c r="G29" s="49" t="s">
        <v>59</v>
      </c>
      <c r="H29" s="49" t="s">
        <v>14</v>
      </c>
      <c r="I29" s="49" t="s">
        <v>13</v>
      </c>
      <c r="J29" s="50">
        <v>32493</v>
      </c>
      <c r="K29" s="51">
        <v>7.25</v>
      </c>
      <c r="L29" s="80"/>
      <c r="M29" s="52"/>
      <c r="N29" s="52"/>
      <c r="O29" s="52"/>
      <c r="P29" s="113">
        <v>0</v>
      </c>
      <c r="Q29" s="113">
        <v>9</v>
      </c>
      <c r="R29" s="113">
        <v>9</v>
      </c>
      <c r="S29" s="113"/>
      <c r="T29" s="113"/>
      <c r="U29" s="113"/>
      <c r="V29" s="52"/>
      <c r="W29" s="52"/>
      <c r="X29" s="54">
        <v>1.13</v>
      </c>
      <c r="Y29" s="54">
        <v>0</v>
      </c>
      <c r="Z29" s="54">
        <v>0</v>
      </c>
      <c r="AA29" s="54">
        <v>0</v>
      </c>
      <c r="AB29" s="54">
        <v>0.5</v>
      </c>
      <c r="AC29" s="54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1.63</v>
      </c>
      <c r="AI29" s="41" t="s">
        <v>82</v>
      </c>
    </row>
    <row r="30" spans="1:35" s="41" customFormat="1" ht="15">
      <c r="A30" s="46">
        <v>20</v>
      </c>
      <c r="B30" s="65" t="s">
        <v>590</v>
      </c>
      <c r="C30" s="65" t="s">
        <v>186</v>
      </c>
      <c r="D30" s="41" t="s">
        <v>355</v>
      </c>
      <c r="E30" s="41" t="s">
        <v>40</v>
      </c>
      <c r="F30" s="41" t="s">
        <v>77</v>
      </c>
      <c r="G30" s="41" t="s">
        <v>59</v>
      </c>
      <c r="H30" s="41" t="s">
        <v>14</v>
      </c>
      <c r="I30" s="41" t="s">
        <v>13</v>
      </c>
      <c r="J30" s="66">
        <v>43031</v>
      </c>
      <c r="K30" s="67">
        <v>8.16</v>
      </c>
      <c r="L30" s="68"/>
      <c r="M30" s="68"/>
      <c r="N30" s="68"/>
      <c r="O30" s="68"/>
      <c r="P30" s="69"/>
      <c r="Q30" s="69"/>
      <c r="R30" s="69"/>
      <c r="S30" s="69"/>
      <c r="T30" s="69"/>
      <c r="U30" s="69"/>
      <c r="V30" s="68"/>
      <c r="W30" s="68"/>
      <c r="X30" s="54">
        <v>1.58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1.58</v>
      </c>
      <c r="AI30" s="41" t="s">
        <v>82</v>
      </c>
    </row>
    <row r="31" spans="1:35" s="41" customFormat="1" ht="15">
      <c r="A31" s="46">
        <v>21</v>
      </c>
      <c r="B31" s="65" t="s">
        <v>561</v>
      </c>
      <c r="C31" s="65" t="s">
        <v>99</v>
      </c>
      <c r="D31" s="41" t="s">
        <v>189</v>
      </c>
      <c r="E31" s="41" t="s">
        <v>40</v>
      </c>
      <c r="F31" s="41" t="s">
        <v>77</v>
      </c>
      <c r="G31" s="41" t="s">
        <v>59</v>
      </c>
      <c r="H31" s="41" t="s">
        <v>14</v>
      </c>
      <c r="I31" s="41" t="s">
        <v>13</v>
      </c>
      <c r="J31" s="66">
        <v>39300</v>
      </c>
      <c r="K31" s="67">
        <v>6.62</v>
      </c>
      <c r="L31" s="68"/>
      <c r="M31" s="68"/>
      <c r="N31" s="68"/>
      <c r="O31" s="68"/>
      <c r="P31" s="69"/>
      <c r="Q31" s="69"/>
      <c r="R31" s="69"/>
      <c r="S31" s="69"/>
      <c r="T31" s="69"/>
      <c r="U31" s="69"/>
      <c r="V31" s="68"/>
      <c r="W31" s="68"/>
      <c r="X31" s="54">
        <v>0.81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0.81</v>
      </c>
      <c r="AI31" s="41" t="s">
        <v>82</v>
      </c>
    </row>
    <row r="32" spans="1:35" s="41" customFormat="1" ht="15">
      <c r="A32" s="46">
        <v>22</v>
      </c>
      <c r="B32" s="65" t="s">
        <v>664</v>
      </c>
      <c r="C32" s="65" t="s">
        <v>99</v>
      </c>
      <c r="D32" s="41" t="s">
        <v>100</v>
      </c>
      <c r="E32" s="41" t="s">
        <v>40</v>
      </c>
      <c r="F32" s="41" t="s">
        <v>77</v>
      </c>
      <c r="G32" s="41" t="s">
        <v>59</v>
      </c>
      <c r="H32" s="41" t="s">
        <v>14</v>
      </c>
      <c r="I32" s="41" t="s">
        <v>13</v>
      </c>
      <c r="J32" s="66">
        <v>41558</v>
      </c>
      <c r="K32" s="69">
        <v>6.58</v>
      </c>
      <c r="L32" s="68"/>
      <c r="M32" s="68"/>
      <c r="N32" s="68"/>
      <c r="O32" s="68"/>
      <c r="P32" s="69"/>
      <c r="Q32" s="69"/>
      <c r="R32" s="69"/>
      <c r="S32" s="69"/>
      <c r="T32" s="69"/>
      <c r="U32" s="69"/>
      <c r="V32" s="68"/>
      <c r="W32" s="68"/>
      <c r="X32" s="54">
        <v>0.79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0.79</v>
      </c>
      <c r="AI32" s="41" t="s">
        <v>82</v>
      </c>
    </row>
    <row r="33" spans="1:35" s="47" customFormat="1" ht="15">
      <c r="A33" s="56">
        <v>23</v>
      </c>
      <c r="B33" s="117" t="s">
        <v>712</v>
      </c>
      <c r="C33" s="117" t="s">
        <v>189</v>
      </c>
      <c r="D33" s="47" t="s">
        <v>521</v>
      </c>
      <c r="E33" s="47" t="s">
        <v>40</v>
      </c>
      <c r="F33" s="47" t="s">
        <v>77</v>
      </c>
      <c r="G33" s="47" t="s">
        <v>59</v>
      </c>
      <c r="H33" s="47" t="s">
        <v>14</v>
      </c>
      <c r="I33" s="47" t="s">
        <v>13</v>
      </c>
      <c r="J33" s="114">
        <v>39486</v>
      </c>
      <c r="K33" s="115">
        <v>6.51</v>
      </c>
      <c r="L33" s="116"/>
      <c r="M33" s="116"/>
      <c r="N33" s="116"/>
      <c r="O33" s="116"/>
      <c r="P33" s="115"/>
      <c r="Q33" s="115"/>
      <c r="R33" s="115"/>
      <c r="S33" s="115"/>
      <c r="T33" s="115"/>
      <c r="U33" s="115"/>
      <c r="V33" s="116" t="s">
        <v>12</v>
      </c>
      <c r="W33" s="116"/>
      <c r="X33" s="63">
        <v>0.76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0.76</v>
      </c>
      <c r="AI33" s="47" t="s">
        <v>82</v>
      </c>
    </row>
    <row r="34" spans="1:35" s="41" customFormat="1" ht="15">
      <c r="A34" s="46">
        <v>24</v>
      </c>
      <c r="B34" s="65" t="s">
        <v>644</v>
      </c>
      <c r="C34" s="65" t="s">
        <v>645</v>
      </c>
      <c r="D34" s="41" t="s">
        <v>427</v>
      </c>
      <c r="E34" s="41" t="s">
        <v>40</v>
      </c>
      <c r="F34" s="41" t="s">
        <v>77</v>
      </c>
      <c r="G34" s="41" t="s">
        <v>59</v>
      </c>
      <c r="H34" s="41" t="s">
        <v>14</v>
      </c>
      <c r="I34" s="41" t="s">
        <v>13</v>
      </c>
      <c r="J34" s="66">
        <v>43052</v>
      </c>
      <c r="K34" s="67">
        <v>6.46</v>
      </c>
      <c r="L34" s="68"/>
      <c r="M34" s="68"/>
      <c r="N34" s="68"/>
      <c r="O34" s="68"/>
      <c r="P34" s="69"/>
      <c r="Q34" s="69"/>
      <c r="R34" s="69"/>
      <c r="S34" s="69"/>
      <c r="T34" s="69"/>
      <c r="U34" s="69"/>
      <c r="V34" s="68"/>
      <c r="W34" s="68"/>
      <c r="X34" s="54">
        <v>0.73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0.73</v>
      </c>
      <c r="AI34" s="41" t="s">
        <v>82</v>
      </c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>
        <f>IF(ISBLANK(#REF!),"",IF(ISNUMBER(A1390),A1390+1,1))</f>
        <v>1</v>
      </c>
      <c r="X1391" s="87">
        <f>IF(ISBLANK(#REF!),"",IF(K1391&gt;5,0.5*(K1391-5),0))</f>
        <v>0</v>
      </c>
      <c r="Y1391" s="87">
        <f>IF(ISBLANK(#REF!),"",IF(L1391="ΝΑΙ",6,(IF(M1391="ΝΑΙ",3,0))))</f>
        <v>0</v>
      </c>
      <c r="Z1391" s="87">
        <f>IF(ISBLANK(#REF!),"",IF(N1391="ΝΑΙ",4,(IF(O1391="ΝΑΙ",2,0))))</f>
        <v>0</v>
      </c>
      <c r="AA1391" s="87"/>
      <c r="AB1391" s="88">
        <f>IF(ISBLANK(#REF!),"",MIN(3,0.5*INT((P1391*12+Q1391+ROUND(R1391/30,0))/6)))</f>
        <v>0</v>
      </c>
      <c r="AC1391" s="87">
        <f>IF(ISBLANK(#REF!),"",0.2*(S1391*12+T1391+ROUND(U1391/30,0)))</f>
        <v>0</v>
      </c>
      <c r="AD1391" s="89" t="e">
        <f>IF(ISBLANK(#REF!),"",IF(#REF!&gt;=80%,4,IF(AND(#REF!&gt;=67%,#REF!&lt;80%),3,0)))</f>
        <v>#REF!</v>
      </c>
      <c r="AE1391" s="89" t="e">
        <f>IF(ISBLANK(#REF!),"",IF(_xlfn.COUNTIFS(#REF!,"&gt;=67%")=1,2,IF(_xlfn.COUNTIFS(#REF!,"&gt;=67%")=2,5,IF(_xlfn.COUNTIFS(#REF!,"&gt;=67%")=3,10,0))))</f>
        <v>#REF!</v>
      </c>
      <c r="AF1391" s="90" t="e">
        <f>IF(ISBLANK(#REF!),"",IF(#REF!="ΠΟΛΥΤΕΚΝΟΣ",2,IF(#REF!="ΤΡΙΤΕΚΝΟΣ",1,0)))</f>
        <v>#REF!</v>
      </c>
      <c r="AG1391" s="89">
        <f>IF(ISBLANK(#REF!),"",IF(V1391&gt;=80%,4,IF(AND(V1391&gt;=67%,V1391&lt;80%),3,0)))</f>
        <v>0</v>
      </c>
      <c r="AH1391" s="38" t="e">
        <f>IF(ISBLANK(#REF!),"",SUM(X1391:AF1391))</f>
        <v>#REF!</v>
      </c>
    </row>
    <row r="1392" spans="1:34" ht="15">
      <c r="A1392" s="86">
        <f>IF(ISBLANK(#REF!),"",IF(ISNUMBER(A1391),A1391+1,1))</f>
        <v>2</v>
      </c>
      <c r="X1392" s="87">
        <f>IF(ISBLANK(#REF!),"",IF(K1392&gt;5,0.5*(K1392-5),0))</f>
        <v>0</v>
      </c>
      <c r="Y1392" s="87">
        <f>IF(ISBLANK(#REF!),"",IF(L1392="ΝΑΙ",6,(IF(M1392="ΝΑΙ",3,0))))</f>
        <v>0</v>
      </c>
      <c r="Z1392" s="87">
        <f>IF(ISBLANK(#REF!),"",IF(N1392="ΝΑΙ",4,(IF(O1392="ΝΑΙ",2,0))))</f>
        <v>0</v>
      </c>
      <c r="AA1392" s="87"/>
      <c r="AB1392" s="88">
        <f>IF(ISBLANK(#REF!),"",MIN(3,0.5*INT((P1392*12+Q1392+ROUND(R1392/30,0))/6)))</f>
        <v>0</v>
      </c>
      <c r="AC1392" s="87">
        <f>IF(ISBLANK(#REF!),"",0.2*(S1392*12+T1392+ROUND(U1392/30,0)))</f>
        <v>0</v>
      </c>
      <c r="AD1392" s="89" t="e">
        <f>IF(ISBLANK(#REF!),"",IF(#REF!&gt;=80%,4,IF(AND(#REF!&gt;=67%,#REF!&lt;80%),3,0)))</f>
        <v>#REF!</v>
      </c>
      <c r="AE1392" s="89" t="e">
        <f>IF(ISBLANK(#REF!),"",IF(_xlfn.COUNTIFS(#REF!,"&gt;=67%")=1,2,IF(_xlfn.COUNTIFS(#REF!,"&gt;=67%")=2,5,IF(_xlfn.COUNTIFS(#REF!,"&gt;=67%")=3,10,0))))</f>
        <v>#REF!</v>
      </c>
      <c r="AF1392" s="90" t="e">
        <f>IF(ISBLANK(#REF!),"",IF(#REF!="ΠΟΛΥΤΕΚΝΟΣ",2,IF(#REF!="ΤΡΙΤΕΚΝΟΣ",1,0)))</f>
        <v>#REF!</v>
      </c>
      <c r="AG1392" s="89">
        <f>IF(ISBLANK(#REF!),"",IF(V1392&gt;=80%,4,IF(AND(V1392&gt;=67%,V1392&lt;80%),3,0)))</f>
        <v>0</v>
      </c>
      <c r="AH1392" s="38" t="e">
        <f>IF(ISBLANK(#REF!),"",SUM(X1392:AF1392))</f>
        <v>#REF!</v>
      </c>
    </row>
    <row r="1393" spans="1:34" ht="15">
      <c r="A1393" s="86">
        <f>IF(ISBLANK(#REF!),"",IF(ISNUMBER(A1392),A1392+1,1))</f>
        <v>3</v>
      </c>
      <c r="X1393" s="87">
        <f>IF(ISBLANK(#REF!),"",IF(K1393&gt;5,0.5*(K1393-5),0))</f>
        <v>0</v>
      </c>
      <c r="Y1393" s="87">
        <f>IF(ISBLANK(#REF!),"",IF(L1393="ΝΑΙ",6,(IF(M1393="ΝΑΙ",3,0))))</f>
        <v>0</v>
      </c>
      <c r="Z1393" s="87">
        <f>IF(ISBLANK(#REF!),"",IF(N1393="ΝΑΙ",4,(IF(O1393="ΝΑΙ",2,0))))</f>
        <v>0</v>
      </c>
      <c r="AA1393" s="87"/>
      <c r="AB1393" s="88">
        <f>IF(ISBLANK(#REF!),"",MIN(3,0.5*INT((P1393*12+Q1393+ROUND(R1393/30,0))/6)))</f>
        <v>0</v>
      </c>
      <c r="AC1393" s="87">
        <f>IF(ISBLANK(#REF!),"",0.2*(S1393*12+T1393+ROUND(U1393/30,0)))</f>
        <v>0</v>
      </c>
      <c r="AD1393" s="89" t="e">
        <f>IF(ISBLANK(#REF!),"",IF(#REF!&gt;=80%,4,IF(AND(#REF!&gt;=67%,#REF!&lt;80%),3,0)))</f>
        <v>#REF!</v>
      </c>
      <c r="AE1393" s="89" t="e">
        <f>IF(ISBLANK(#REF!),"",IF(_xlfn.COUNTIFS(#REF!,"&gt;=67%")=1,2,IF(_xlfn.COUNTIFS(#REF!,"&gt;=67%")=2,5,IF(_xlfn.COUNTIFS(#REF!,"&gt;=67%")=3,10,0))))</f>
        <v>#REF!</v>
      </c>
      <c r="AF1393" s="90" t="e">
        <f>IF(ISBLANK(#REF!),"",IF(#REF!="ΠΟΛΥΤΕΚΝΟΣ",2,IF(#REF!="ΤΡΙΤΕΚΝΟΣ",1,0)))</f>
        <v>#REF!</v>
      </c>
      <c r="AG1393" s="89">
        <f>IF(ISBLANK(#REF!),"",IF(V1393&gt;=80%,4,IF(AND(V1393&gt;=67%,V1393&lt;80%),3,0)))</f>
        <v>0</v>
      </c>
      <c r="AH1393" s="38" t="e">
        <f>IF(ISBLANK(#REF!),"",SUM(X1393:AF1393))</f>
        <v>#REF!</v>
      </c>
    </row>
    <row r="1394" spans="1:34" ht="15">
      <c r="A1394" s="86">
        <f>IF(ISBLANK(#REF!),"",IF(ISNUMBER(A1393),A1393+1,1))</f>
        <v>4</v>
      </c>
      <c r="X1394" s="87">
        <f>IF(ISBLANK(#REF!),"",IF(K1394&gt;5,0.5*(K1394-5),0))</f>
        <v>0</v>
      </c>
      <c r="Y1394" s="87">
        <f>IF(ISBLANK(#REF!),"",IF(L1394="ΝΑΙ",6,(IF(M1394="ΝΑΙ",3,0))))</f>
        <v>0</v>
      </c>
      <c r="Z1394" s="87">
        <f>IF(ISBLANK(#REF!),"",IF(N1394="ΝΑΙ",4,(IF(O1394="ΝΑΙ",2,0))))</f>
        <v>0</v>
      </c>
      <c r="AA1394" s="87"/>
      <c r="AB1394" s="88">
        <f>IF(ISBLANK(#REF!),"",MIN(3,0.5*INT((P1394*12+Q1394+ROUND(R1394/30,0))/6)))</f>
        <v>0</v>
      </c>
      <c r="AC1394" s="87">
        <f>IF(ISBLANK(#REF!),"",0.2*(S1394*12+T1394+ROUND(U1394/30,0)))</f>
        <v>0</v>
      </c>
      <c r="AD1394" s="89" t="e">
        <f>IF(ISBLANK(#REF!),"",IF(#REF!&gt;=80%,4,IF(AND(#REF!&gt;=67%,#REF!&lt;80%),3,0)))</f>
        <v>#REF!</v>
      </c>
      <c r="AE1394" s="89" t="e">
        <f>IF(ISBLANK(#REF!),"",IF(_xlfn.COUNTIFS(#REF!,"&gt;=67%")=1,2,IF(_xlfn.COUNTIFS(#REF!,"&gt;=67%")=2,5,IF(_xlfn.COUNTIFS(#REF!,"&gt;=67%")=3,10,0))))</f>
        <v>#REF!</v>
      </c>
      <c r="AF1394" s="90" t="e">
        <f>IF(ISBLANK(#REF!),"",IF(#REF!="ΠΟΛΥΤΕΚΝΟΣ",2,IF(#REF!="ΤΡΙΤΕΚΝΟΣ",1,0)))</f>
        <v>#REF!</v>
      </c>
      <c r="AG1394" s="89">
        <f>IF(ISBLANK(#REF!),"",IF(V1394&gt;=80%,4,IF(AND(V1394&gt;=67%,V1394&lt;80%),3,0)))</f>
        <v>0</v>
      </c>
      <c r="AH1394" s="38" t="e">
        <f>IF(ISBLANK(#REF!),"",SUM(X1394:AF1394))</f>
        <v>#REF!</v>
      </c>
    </row>
    <row r="1395" spans="1:34" ht="15">
      <c r="A1395" s="86">
        <f>IF(ISBLANK(#REF!),"",IF(ISNUMBER(A1394),A1394+1,1))</f>
        <v>5</v>
      </c>
      <c r="X1395" s="87">
        <f>IF(ISBLANK(#REF!),"",IF(K1395&gt;5,0.5*(K1395-5),0))</f>
        <v>0</v>
      </c>
      <c r="Y1395" s="87">
        <f>IF(ISBLANK(#REF!),"",IF(L1395="ΝΑΙ",6,(IF(M1395="ΝΑΙ",3,0))))</f>
        <v>0</v>
      </c>
      <c r="Z1395" s="87">
        <f>IF(ISBLANK(#REF!),"",IF(N1395="ΝΑΙ",4,(IF(O1395="ΝΑΙ",2,0))))</f>
        <v>0</v>
      </c>
      <c r="AA1395" s="87"/>
      <c r="AB1395" s="88">
        <f>IF(ISBLANK(#REF!),"",MIN(3,0.5*INT((P1395*12+Q1395+ROUND(R1395/30,0))/6)))</f>
        <v>0</v>
      </c>
      <c r="AC1395" s="87">
        <f>IF(ISBLANK(#REF!),"",0.2*(S1395*12+T1395+ROUND(U1395/30,0)))</f>
        <v>0</v>
      </c>
      <c r="AD1395" s="89" t="e">
        <f>IF(ISBLANK(#REF!),"",IF(#REF!&gt;=80%,4,IF(AND(#REF!&gt;=67%,#REF!&lt;80%),3,0)))</f>
        <v>#REF!</v>
      </c>
      <c r="AE1395" s="89" t="e">
        <f>IF(ISBLANK(#REF!),"",IF(_xlfn.COUNTIFS(#REF!,"&gt;=67%")=1,2,IF(_xlfn.COUNTIFS(#REF!,"&gt;=67%")=2,5,IF(_xlfn.COUNTIFS(#REF!,"&gt;=67%")=3,10,0))))</f>
        <v>#REF!</v>
      </c>
      <c r="AF1395" s="90" t="e">
        <f>IF(ISBLANK(#REF!),"",IF(#REF!="ΠΟΛΥΤΕΚΝΟΣ",2,IF(#REF!="ΤΡΙΤΕΚΝΟΣ",1,0)))</f>
        <v>#REF!</v>
      </c>
      <c r="AG1395" s="89">
        <f>IF(ISBLANK(#REF!),"",IF(V1395&gt;=80%,4,IF(AND(V1395&gt;=67%,V1395&lt;80%),3,0)))</f>
        <v>0</v>
      </c>
      <c r="AH1395" s="38" t="e">
        <f>IF(ISBLANK(#REF!),"",SUM(X1395:AF1395))</f>
        <v>#REF!</v>
      </c>
    </row>
    <row r="1396" spans="1:34" ht="15">
      <c r="A1396" s="86">
        <f>IF(ISBLANK(#REF!),"",IF(ISNUMBER(A1395),A1395+1,1))</f>
        <v>6</v>
      </c>
      <c r="X1396" s="87">
        <f>IF(ISBLANK(#REF!),"",IF(K1396&gt;5,0.5*(K1396-5),0))</f>
        <v>0</v>
      </c>
      <c r="Y1396" s="87">
        <f>IF(ISBLANK(#REF!),"",IF(L1396="ΝΑΙ",6,(IF(M1396="ΝΑΙ",3,0))))</f>
        <v>0</v>
      </c>
      <c r="Z1396" s="87">
        <f>IF(ISBLANK(#REF!),"",IF(N1396="ΝΑΙ",4,(IF(O1396="ΝΑΙ",2,0))))</f>
        <v>0</v>
      </c>
      <c r="AA1396" s="87"/>
      <c r="AB1396" s="88">
        <f>IF(ISBLANK(#REF!),"",MIN(3,0.5*INT((P1396*12+Q1396+ROUND(R1396/30,0))/6)))</f>
        <v>0</v>
      </c>
      <c r="AC1396" s="87">
        <f>IF(ISBLANK(#REF!),"",0.2*(S1396*12+T1396+ROUND(U1396/30,0)))</f>
        <v>0</v>
      </c>
      <c r="AD1396" s="89" t="e">
        <f>IF(ISBLANK(#REF!),"",IF(#REF!&gt;=80%,4,IF(AND(#REF!&gt;=67%,#REF!&lt;80%),3,0)))</f>
        <v>#REF!</v>
      </c>
      <c r="AE1396" s="89" t="e">
        <f>IF(ISBLANK(#REF!),"",IF(_xlfn.COUNTIFS(#REF!,"&gt;=67%")=1,2,IF(_xlfn.COUNTIFS(#REF!,"&gt;=67%")=2,5,IF(_xlfn.COUNTIFS(#REF!,"&gt;=67%")=3,10,0))))</f>
        <v>#REF!</v>
      </c>
      <c r="AF1396" s="90" t="e">
        <f>IF(ISBLANK(#REF!),"",IF(#REF!="ΠΟΛΥΤΕΚΝΟΣ",2,IF(#REF!="ΤΡΙΤΕΚΝΟΣ",1,0)))</f>
        <v>#REF!</v>
      </c>
      <c r="AG1396" s="89">
        <f>IF(ISBLANK(#REF!),"",IF(V1396&gt;=80%,4,IF(AND(V1396&gt;=67%,V1396&lt;80%),3,0)))</f>
        <v>0</v>
      </c>
      <c r="AH1396" s="38" t="e">
        <f>IF(ISBLANK(#REF!),"",SUM(X1396:AF1396))</f>
        <v>#REF!</v>
      </c>
    </row>
    <row r="1397" spans="1:34" ht="15">
      <c r="A1397" s="86">
        <f>IF(ISBLANK(#REF!),"",IF(ISNUMBER(A1396),A1396+1,1))</f>
        <v>7</v>
      </c>
      <c r="X1397" s="87">
        <f>IF(ISBLANK(#REF!),"",IF(K1397&gt;5,0.5*(K1397-5),0))</f>
        <v>0</v>
      </c>
      <c r="Y1397" s="87">
        <f>IF(ISBLANK(#REF!),"",IF(L1397="ΝΑΙ",6,(IF(M1397="ΝΑΙ",3,0))))</f>
        <v>0</v>
      </c>
      <c r="Z1397" s="87">
        <f>IF(ISBLANK(#REF!),"",IF(N1397="ΝΑΙ",4,(IF(O1397="ΝΑΙ",2,0))))</f>
        <v>0</v>
      </c>
      <c r="AA1397" s="87"/>
      <c r="AB1397" s="88">
        <f>IF(ISBLANK(#REF!),"",MIN(3,0.5*INT((P1397*12+Q1397+ROUND(R1397/30,0))/6)))</f>
        <v>0</v>
      </c>
      <c r="AC1397" s="87">
        <f>IF(ISBLANK(#REF!),"",0.2*(S1397*12+T1397+ROUND(U1397/30,0)))</f>
        <v>0</v>
      </c>
      <c r="AD1397" s="89" t="e">
        <f>IF(ISBLANK(#REF!),"",IF(#REF!&gt;=80%,4,IF(AND(#REF!&gt;=67%,#REF!&lt;80%),3,0)))</f>
        <v>#REF!</v>
      </c>
      <c r="AE1397" s="89" t="e">
        <f>IF(ISBLANK(#REF!),"",IF(_xlfn.COUNTIFS(#REF!,"&gt;=67%")=1,2,IF(_xlfn.COUNTIFS(#REF!,"&gt;=67%")=2,5,IF(_xlfn.COUNTIFS(#REF!,"&gt;=67%")=3,10,0))))</f>
        <v>#REF!</v>
      </c>
      <c r="AF1397" s="90" t="e">
        <f>IF(ISBLANK(#REF!),"",IF(#REF!="ΠΟΛΥΤΕΚΝΟΣ",2,IF(#REF!="ΤΡΙΤΕΚΝΟΣ",1,0)))</f>
        <v>#REF!</v>
      </c>
      <c r="AG1397" s="89">
        <f>IF(ISBLANK(#REF!),"",IF(V1397&gt;=80%,4,IF(AND(V1397&gt;=67%,V1397&lt;80%),3,0)))</f>
        <v>0</v>
      </c>
      <c r="AH1397" s="38" t="e">
        <f>IF(ISBLANK(#REF!),"",SUM(X1397:AF1397))</f>
        <v>#REF!</v>
      </c>
    </row>
    <row r="1398" spans="1:34" ht="15">
      <c r="A1398" s="86">
        <f>IF(ISBLANK(#REF!),"",IF(ISNUMBER(A1397),A1397+1,1))</f>
        <v>8</v>
      </c>
      <c r="X1398" s="87">
        <f>IF(ISBLANK(#REF!),"",IF(K1398&gt;5,0.5*(K1398-5),0))</f>
        <v>0</v>
      </c>
      <c r="Y1398" s="87">
        <f>IF(ISBLANK(#REF!),"",IF(L1398="ΝΑΙ",6,(IF(M1398="ΝΑΙ",3,0))))</f>
        <v>0</v>
      </c>
      <c r="Z1398" s="87">
        <f>IF(ISBLANK(#REF!),"",IF(N1398="ΝΑΙ",4,(IF(O1398="ΝΑΙ",2,0))))</f>
        <v>0</v>
      </c>
      <c r="AA1398" s="87"/>
      <c r="AB1398" s="88">
        <f>IF(ISBLANK(#REF!),"",MIN(3,0.5*INT((P1398*12+Q1398+ROUND(R1398/30,0))/6)))</f>
        <v>0</v>
      </c>
      <c r="AC1398" s="87">
        <f>IF(ISBLANK(#REF!),"",0.2*(S1398*12+T1398+ROUND(U1398/30,0)))</f>
        <v>0</v>
      </c>
      <c r="AD1398" s="89" t="e">
        <f>IF(ISBLANK(#REF!),"",IF(#REF!&gt;=80%,4,IF(AND(#REF!&gt;=67%,#REF!&lt;80%),3,0)))</f>
        <v>#REF!</v>
      </c>
      <c r="AE1398" s="89" t="e">
        <f>IF(ISBLANK(#REF!),"",IF(_xlfn.COUNTIFS(#REF!,"&gt;=67%")=1,2,IF(_xlfn.COUNTIFS(#REF!,"&gt;=67%")=2,5,IF(_xlfn.COUNTIFS(#REF!,"&gt;=67%")=3,10,0))))</f>
        <v>#REF!</v>
      </c>
      <c r="AF1398" s="90" t="e">
        <f>IF(ISBLANK(#REF!),"",IF(#REF!="ΠΟΛΥΤΕΚΝΟΣ",2,IF(#REF!="ΤΡΙΤΕΚΝΟΣ",1,0)))</f>
        <v>#REF!</v>
      </c>
      <c r="AG1398" s="89">
        <f>IF(ISBLANK(#REF!),"",IF(V1398&gt;=80%,4,IF(AND(V1398&gt;=67%,V1398&lt;80%),3,0)))</f>
        <v>0</v>
      </c>
      <c r="AH1398" s="38" t="e">
        <f>IF(ISBLANK(#REF!),"",SUM(X1398:AF1398))</f>
        <v>#REF!</v>
      </c>
    </row>
    <row r="1399" spans="24:34" ht="15">
      <c r="X1399" s="87">
        <f>IF(ISBLANK(#REF!),"",IF(K1399&gt;5,0.5*(K1399-5),0))</f>
        <v>0</v>
      </c>
      <c r="Y1399" s="87">
        <f>IF(ISBLANK(#REF!),"",IF(L1399="ΝΑΙ",6,(IF(M1399="ΝΑΙ",3,0))))</f>
        <v>0</v>
      </c>
      <c r="Z1399" s="87">
        <f>IF(ISBLANK(#REF!),"",IF(N1399="ΝΑΙ",4,(IF(O1399="ΝΑΙ",2,0))))</f>
        <v>0</v>
      </c>
      <c r="AA1399" s="87"/>
      <c r="AB1399" s="88">
        <f>IF(ISBLANK(#REF!),"",ROUND(MIN(3,0.5*(P1399*12+Q1399)/6),2))</f>
        <v>0</v>
      </c>
      <c r="AC1399" s="87">
        <f>IF(ISBLANK(#REF!),"",0.2*(S1399*12+T1399+ROUND(U1399/30,0)))</f>
        <v>0</v>
      </c>
      <c r="AD1399" s="89" t="e">
        <f>IF(ISBLANK(#REF!),"",IF(#REF!&gt;=80%,4,IF(AND(#REF!&gt;=67%,#REF!&lt;80%),3,0)))</f>
        <v>#REF!</v>
      </c>
      <c r="AE1399" s="89" t="e">
        <f>IF(ISBLANK(#REF!),"",IF(_xlfn.COUNTIFS(#REF!,"&gt;=67%")=1,2,IF(_xlfn.COUNTIFS(#REF!,"&gt;=67%")=2,5,IF(_xlfn.COUNTIFS(#REF!,"&gt;=67%")=3,10,0))))</f>
        <v>#REF!</v>
      </c>
      <c r="AF1399" s="90" t="e">
        <f>IF(ISBLANK(#REF!),"",IF(#REF!="ΠΟΛΥΤΕΚΝΟΣ",2,IF(#REF!="ΤΡΙΤΕΚΝΟΣ",1,0)))</f>
        <v>#REF!</v>
      </c>
      <c r="AG1399" s="89">
        <f>IF(ISBLANK(#REF!),"",IF(V1399&gt;=80%,4,IF(AND(V1399&gt;=67%,V1399&lt;80%),3,0)))</f>
        <v>0</v>
      </c>
      <c r="AH1399" s="38" t="e">
        <f>IF(ISBLANK(#REF!),"",SUM(X1399:AF1399))</f>
        <v>#REF!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E11:E64925 F11:G65536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4925 H1:H65536">
    <cfRule type="expression" priority="3" dxfId="0" stopIfTrue="1">
      <formula>AND($E1="ΠΕ23",$H1="ΌΧΙ")</formula>
    </cfRule>
  </conditionalFormatting>
  <conditionalFormatting sqref="E1:E64925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E11:E64925 F11:F65536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34">
      <formula1>Αϊτηση_για</formula1>
    </dataValidation>
    <dataValidation type="list" allowBlank="1" showInputMessage="1" showErrorMessage="1" sqref="V11:W64925 L11:O64925 H11:H34">
      <formula1>NAI_OXI</formula1>
    </dataValidation>
    <dataValidation type="list" allowBlank="1" showInputMessage="1" showErrorMessage="1" sqref="E35:G1399">
      <formula1>ΕΙΔΙΚΟΤΗΤΑ_ΕΕΠ</formula1>
    </dataValidation>
    <dataValidation type="list" allowBlank="1" showInputMessage="1" showErrorMessage="1" sqref="H35:H64925 I11:I64925">
      <formula1>ΚΑΤΗΓΟΡΙΑ_ΠΙΝΑΚΑ</formula1>
    </dataValidation>
    <dataValidation type="decimal" allowBlank="1" showInputMessage="1" showErrorMessage="1" sqref="K11:K1399">
      <formula1>0</formula1>
      <formula2>10</formula2>
    </dataValidation>
    <dataValidation type="list" allowBlank="1" showInputMessage="1" showErrorMessage="1" sqref="F11:F34">
      <formula1>ΑΕΙ_ΤΕΙ</formula1>
    </dataValidation>
    <dataValidation type="list" allowBlank="1" showInputMessage="1" showErrorMessage="1" sqref="G11:G34">
      <formula1>ΑΠΑΙΤΕΙΤΑΙ_ΔΕΝ_ΑΠΑΙΤΕΙΤΑΙ</formula1>
    </dataValidation>
    <dataValidation type="list" allowBlank="1" showInputMessage="1" showErrorMessage="1" sqref="E11:E34">
      <formula1>ΚΛΑΔΟΣ_ΕΕΠ</formula1>
    </dataValidation>
    <dataValidation type="whole" allowBlank="1" showInputMessage="1" showErrorMessage="1" sqref="R11:R64925 U11:U64925">
      <formula1>0</formula1>
      <formula2>29</formula2>
    </dataValidation>
    <dataValidation type="whole" allowBlank="1" showInputMessage="1" showErrorMessage="1" sqref="Q11:Q64925 T11:T64925">
      <formula1>0</formula1>
      <formula2>11</formula2>
    </dataValidation>
    <dataValidation type="whole" allowBlank="1" showInputMessage="1" showErrorMessage="1" sqref="P11:P64925 S11:S64925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385"/>
  <sheetViews>
    <sheetView zoomScalePageLayoutView="0" workbookViewId="0" topLeftCell="A16">
      <selection activeCell="K5" sqref="K5"/>
    </sheetView>
  </sheetViews>
  <sheetFormatPr defaultColWidth="22.140625" defaultRowHeight="15"/>
  <cols>
    <col min="1" max="1" width="4.57421875" style="34" customWidth="1"/>
    <col min="2" max="2" width="15.8515625" style="34" bestFit="1" customWidth="1"/>
    <col min="3" max="3" width="18.421875" style="34" bestFit="1" customWidth="1"/>
    <col min="4" max="4" width="21.140625" style="34" customWidth="1"/>
    <col min="5" max="5" width="10.57421875" style="34" customWidth="1"/>
    <col min="6" max="6" width="8.140625" style="34" bestFit="1" customWidth="1"/>
    <col min="7" max="7" width="15.00390625" style="34" bestFit="1" customWidth="1"/>
    <col min="8" max="8" width="6.4218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0" t="s">
        <v>803</v>
      </c>
      <c r="D2" s="231"/>
      <c r="E2" s="231"/>
      <c r="F2" s="231"/>
      <c r="G2" s="231"/>
      <c r="H2" s="231"/>
      <c r="I2" s="231"/>
      <c r="J2" s="232"/>
      <c r="K2" s="232"/>
      <c r="L2" s="233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6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7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7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7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4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1" customFormat="1" ht="15">
      <c r="A11" s="46">
        <v>1</v>
      </c>
      <c r="B11" s="49" t="s">
        <v>148</v>
      </c>
      <c r="C11" s="49" t="s">
        <v>146</v>
      </c>
      <c r="D11" s="49" t="s">
        <v>138</v>
      </c>
      <c r="E11" s="49" t="s">
        <v>41</v>
      </c>
      <c r="F11" s="49" t="s">
        <v>77</v>
      </c>
      <c r="G11" s="49" t="s">
        <v>59</v>
      </c>
      <c r="H11" s="49" t="s">
        <v>12</v>
      </c>
      <c r="I11" s="49" t="s">
        <v>11</v>
      </c>
      <c r="J11" s="50">
        <v>38811</v>
      </c>
      <c r="K11" s="51">
        <v>7.62</v>
      </c>
      <c r="L11" s="52"/>
      <c r="M11" s="52"/>
      <c r="N11" s="52"/>
      <c r="O11" s="52"/>
      <c r="P11" s="53">
        <v>2</v>
      </c>
      <c r="Q11" s="53">
        <v>1</v>
      </c>
      <c r="R11" s="53">
        <v>0</v>
      </c>
      <c r="S11" s="53">
        <v>7</v>
      </c>
      <c r="T11" s="53">
        <v>0</v>
      </c>
      <c r="U11" s="53">
        <v>1</v>
      </c>
      <c r="V11" s="52"/>
      <c r="W11" s="52"/>
      <c r="X11" s="54">
        <v>1.31</v>
      </c>
      <c r="Y11" s="54">
        <v>0</v>
      </c>
      <c r="Z11" s="54">
        <v>0</v>
      </c>
      <c r="AA11" s="54">
        <v>0</v>
      </c>
      <c r="AB11" s="54">
        <v>2</v>
      </c>
      <c r="AC11" s="54">
        <v>21</v>
      </c>
      <c r="AD11" s="55">
        <v>0</v>
      </c>
      <c r="AE11" s="55">
        <v>0</v>
      </c>
      <c r="AF11" s="55">
        <v>0</v>
      </c>
      <c r="AG11" s="55">
        <v>0</v>
      </c>
      <c r="AH11" s="55">
        <v>24.31</v>
      </c>
      <c r="AI11" s="41" t="s">
        <v>82</v>
      </c>
    </row>
    <row r="12" spans="1:35" s="41" customFormat="1" ht="15">
      <c r="A12" s="46">
        <v>2</v>
      </c>
      <c r="B12" s="49" t="s">
        <v>145</v>
      </c>
      <c r="C12" s="49" t="s">
        <v>146</v>
      </c>
      <c r="D12" s="49" t="s">
        <v>147</v>
      </c>
      <c r="E12" s="49" t="s">
        <v>41</v>
      </c>
      <c r="F12" s="49" t="s">
        <v>77</v>
      </c>
      <c r="G12" s="49" t="s">
        <v>59</v>
      </c>
      <c r="H12" s="49" t="s">
        <v>12</v>
      </c>
      <c r="I12" s="49" t="s">
        <v>11</v>
      </c>
      <c r="J12" s="50">
        <v>39884</v>
      </c>
      <c r="K12" s="51">
        <v>7.29</v>
      </c>
      <c r="L12" s="52"/>
      <c r="M12" s="52"/>
      <c r="N12" s="52"/>
      <c r="O12" s="52"/>
      <c r="P12" s="53">
        <v>1</v>
      </c>
      <c r="Q12" s="53">
        <v>6</v>
      </c>
      <c r="R12" s="53">
        <v>0</v>
      </c>
      <c r="S12" s="53">
        <v>4</v>
      </c>
      <c r="T12" s="53">
        <v>2</v>
      </c>
      <c r="U12" s="53">
        <v>1</v>
      </c>
      <c r="V12" s="52"/>
      <c r="W12" s="52"/>
      <c r="X12" s="54">
        <v>1.15</v>
      </c>
      <c r="Y12" s="54">
        <v>0</v>
      </c>
      <c r="Z12" s="54">
        <v>0</v>
      </c>
      <c r="AA12" s="54">
        <v>0</v>
      </c>
      <c r="AB12" s="54">
        <v>1.5</v>
      </c>
      <c r="AC12" s="54">
        <v>12.5</v>
      </c>
      <c r="AD12" s="55">
        <v>0</v>
      </c>
      <c r="AE12" s="55">
        <v>0</v>
      </c>
      <c r="AF12" s="55">
        <v>0</v>
      </c>
      <c r="AG12" s="55">
        <v>0</v>
      </c>
      <c r="AH12" s="55">
        <v>15.15</v>
      </c>
      <c r="AI12" s="41" t="s">
        <v>82</v>
      </c>
    </row>
    <row r="13" spans="1:35" s="41" customFormat="1" ht="15">
      <c r="A13" s="46">
        <v>3</v>
      </c>
      <c r="B13" s="49" t="s">
        <v>149</v>
      </c>
      <c r="C13" s="49" t="s">
        <v>150</v>
      </c>
      <c r="D13" s="49" t="s">
        <v>112</v>
      </c>
      <c r="E13" s="49" t="s">
        <v>41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39238</v>
      </c>
      <c r="K13" s="51">
        <v>7.03</v>
      </c>
      <c r="L13" s="52"/>
      <c r="M13" s="52"/>
      <c r="N13" s="52"/>
      <c r="O13" s="52"/>
      <c r="P13" s="53">
        <v>4</v>
      </c>
      <c r="Q13" s="53">
        <v>1</v>
      </c>
      <c r="R13" s="53">
        <v>22</v>
      </c>
      <c r="S13" s="53">
        <v>1</v>
      </c>
      <c r="T13" s="53">
        <v>11</v>
      </c>
      <c r="U13" s="53">
        <v>2</v>
      </c>
      <c r="V13" s="52"/>
      <c r="W13" s="52"/>
      <c r="X13" s="54">
        <v>1.02</v>
      </c>
      <c r="Y13" s="54">
        <v>0</v>
      </c>
      <c r="Z13" s="54">
        <v>0</v>
      </c>
      <c r="AA13" s="54">
        <v>0</v>
      </c>
      <c r="AB13" s="54">
        <v>3</v>
      </c>
      <c r="AC13" s="54">
        <v>5.75</v>
      </c>
      <c r="AD13" s="55">
        <v>0</v>
      </c>
      <c r="AE13" s="55">
        <v>0</v>
      </c>
      <c r="AF13" s="55">
        <v>0</v>
      </c>
      <c r="AG13" s="55">
        <v>0</v>
      </c>
      <c r="AH13" s="55">
        <v>9.77</v>
      </c>
      <c r="AI13" s="41" t="s">
        <v>82</v>
      </c>
    </row>
    <row r="14" spans="1:35" s="41" customFormat="1" ht="15">
      <c r="A14" s="46">
        <v>4</v>
      </c>
      <c r="B14" s="49" t="s">
        <v>135</v>
      </c>
      <c r="C14" s="49" t="s">
        <v>91</v>
      </c>
      <c r="D14" s="49" t="s">
        <v>97</v>
      </c>
      <c r="E14" s="49" t="s">
        <v>41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42439</v>
      </c>
      <c r="K14" s="51">
        <v>6.89</v>
      </c>
      <c r="L14" s="52"/>
      <c r="M14" s="52"/>
      <c r="N14" s="52"/>
      <c r="O14" s="52"/>
      <c r="P14" s="53">
        <v>0</v>
      </c>
      <c r="Q14" s="53">
        <v>4</v>
      </c>
      <c r="R14" s="53">
        <v>15</v>
      </c>
      <c r="S14" s="53">
        <v>0</v>
      </c>
      <c r="T14" s="53">
        <v>5</v>
      </c>
      <c r="U14" s="53">
        <v>15</v>
      </c>
      <c r="V14" s="52" t="s">
        <v>12</v>
      </c>
      <c r="W14" s="52"/>
      <c r="X14" s="54">
        <v>0.95</v>
      </c>
      <c r="Y14" s="54">
        <v>0</v>
      </c>
      <c r="Z14" s="54">
        <v>0</v>
      </c>
      <c r="AA14" s="54">
        <v>0</v>
      </c>
      <c r="AB14" s="54">
        <v>0</v>
      </c>
      <c r="AC14" s="54">
        <v>1.5</v>
      </c>
      <c r="AD14" s="55">
        <v>0</v>
      </c>
      <c r="AE14" s="55">
        <v>0</v>
      </c>
      <c r="AF14" s="55">
        <v>0</v>
      </c>
      <c r="AG14" s="55">
        <v>0</v>
      </c>
      <c r="AH14" s="55">
        <v>2.45</v>
      </c>
      <c r="AI14" s="41" t="s">
        <v>82</v>
      </c>
    </row>
    <row r="15" spans="1:35" s="41" customFormat="1" ht="15">
      <c r="A15" s="46">
        <v>5</v>
      </c>
      <c r="B15" s="49" t="s">
        <v>154</v>
      </c>
      <c r="C15" s="49" t="s">
        <v>120</v>
      </c>
      <c r="D15" s="49" t="s">
        <v>108</v>
      </c>
      <c r="E15" s="49" t="s">
        <v>41</v>
      </c>
      <c r="F15" s="49" t="s">
        <v>77</v>
      </c>
      <c r="G15" s="49" t="s">
        <v>59</v>
      </c>
      <c r="H15" s="49" t="s">
        <v>14</v>
      </c>
      <c r="I15" s="49" t="s">
        <v>13</v>
      </c>
      <c r="J15" s="50">
        <v>38103</v>
      </c>
      <c r="K15" s="51">
        <v>7.41</v>
      </c>
      <c r="L15" s="52"/>
      <c r="M15" s="52"/>
      <c r="N15" s="52"/>
      <c r="O15" s="52"/>
      <c r="P15" s="53">
        <v>1</v>
      </c>
      <c r="Q15" s="53">
        <v>2</v>
      </c>
      <c r="R15" s="53">
        <v>12</v>
      </c>
      <c r="S15" s="53">
        <v>5</v>
      </c>
      <c r="T15" s="53">
        <v>1</v>
      </c>
      <c r="U15" s="53">
        <v>17</v>
      </c>
      <c r="V15" s="52"/>
      <c r="W15" s="52"/>
      <c r="X15" s="54">
        <v>1.21</v>
      </c>
      <c r="Y15" s="54">
        <v>0</v>
      </c>
      <c r="Z15" s="54">
        <v>0</v>
      </c>
      <c r="AA15" s="54">
        <v>0</v>
      </c>
      <c r="AB15" s="54">
        <v>1</v>
      </c>
      <c r="AC15" s="54">
        <v>15.5</v>
      </c>
      <c r="AD15" s="55">
        <v>0</v>
      </c>
      <c r="AE15" s="55">
        <v>0</v>
      </c>
      <c r="AF15" s="55">
        <v>0</v>
      </c>
      <c r="AG15" s="55">
        <v>0</v>
      </c>
      <c r="AH15" s="55">
        <v>17.71</v>
      </c>
      <c r="AI15" s="41" t="s">
        <v>82</v>
      </c>
    </row>
    <row r="16" spans="1:35" s="41" customFormat="1" ht="15">
      <c r="A16" s="46">
        <v>6</v>
      </c>
      <c r="B16" s="49" t="s">
        <v>152</v>
      </c>
      <c r="C16" s="49" t="s">
        <v>153</v>
      </c>
      <c r="D16" s="49" t="s">
        <v>122</v>
      </c>
      <c r="E16" s="49" t="s">
        <v>41</v>
      </c>
      <c r="F16" s="49" t="s">
        <v>77</v>
      </c>
      <c r="G16" s="49" t="s">
        <v>59</v>
      </c>
      <c r="H16" s="49" t="s">
        <v>14</v>
      </c>
      <c r="I16" s="49" t="s">
        <v>13</v>
      </c>
      <c r="J16" s="50">
        <v>41247</v>
      </c>
      <c r="K16" s="51">
        <v>7.48</v>
      </c>
      <c r="L16" s="52"/>
      <c r="M16" s="52"/>
      <c r="N16" s="52"/>
      <c r="O16" s="52"/>
      <c r="P16" s="53">
        <v>3</v>
      </c>
      <c r="Q16" s="53">
        <v>2</v>
      </c>
      <c r="R16" s="53">
        <v>9</v>
      </c>
      <c r="S16" s="53">
        <v>1</v>
      </c>
      <c r="T16" s="53">
        <v>9</v>
      </c>
      <c r="U16" s="53">
        <v>3</v>
      </c>
      <c r="V16" s="52"/>
      <c r="W16" s="52"/>
      <c r="X16" s="54">
        <v>1.24</v>
      </c>
      <c r="Y16" s="54">
        <v>0</v>
      </c>
      <c r="Z16" s="54">
        <v>0</v>
      </c>
      <c r="AA16" s="54">
        <v>0</v>
      </c>
      <c r="AB16" s="54">
        <v>3</v>
      </c>
      <c r="AC16" s="54">
        <v>5.25</v>
      </c>
      <c r="AD16" s="55">
        <v>0</v>
      </c>
      <c r="AE16" s="55">
        <v>0</v>
      </c>
      <c r="AF16" s="55">
        <v>0</v>
      </c>
      <c r="AG16" s="55">
        <v>0</v>
      </c>
      <c r="AH16" s="55">
        <v>9.49</v>
      </c>
      <c r="AI16" s="41" t="s">
        <v>82</v>
      </c>
    </row>
    <row r="17" spans="1:35" s="41" customFormat="1" ht="15">
      <c r="A17" s="46">
        <v>7</v>
      </c>
      <c r="B17" s="49" t="s">
        <v>139</v>
      </c>
      <c r="C17" s="80" t="s">
        <v>140</v>
      </c>
      <c r="D17" s="49" t="s">
        <v>108</v>
      </c>
      <c r="E17" s="49" t="s">
        <v>41</v>
      </c>
      <c r="F17" s="49" t="s">
        <v>77</v>
      </c>
      <c r="G17" s="49" t="s">
        <v>59</v>
      </c>
      <c r="H17" s="49" t="s">
        <v>14</v>
      </c>
      <c r="I17" s="49" t="s">
        <v>13</v>
      </c>
      <c r="J17" s="50">
        <v>41038</v>
      </c>
      <c r="K17" s="81">
        <v>7.04</v>
      </c>
      <c r="L17" s="52"/>
      <c r="M17" s="52"/>
      <c r="N17" s="52"/>
      <c r="O17" s="52"/>
      <c r="P17" s="53">
        <v>0</v>
      </c>
      <c r="Q17" s="53">
        <v>5</v>
      </c>
      <c r="R17" s="53">
        <v>21</v>
      </c>
      <c r="S17" s="53">
        <v>1</v>
      </c>
      <c r="T17" s="53">
        <v>11</v>
      </c>
      <c r="U17" s="53">
        <v>12</v>
      </c>
      <c r="V17" s="52"/>
      <c r="W17" s="52"/>
      <c r="X17" s="54">
        <v>1.02</v>
      </c>
      <c r="Y17" s="54">
        <v>0</v>
      </c>
      <c r="Z17" s="54">
        <v>0</v>
      </c>
      <c r="AA17" s="54">
        <v>0</v>
      </c>
      <c r="AB17" s="54">
        <v>0.5</v>
      </c>
      <c r="AC17" s="54">
        <v>5.75</v>
      </c>
      <c r="AD17" s="55">
        <v>0</v>
      </c>
      <c r="AE17" s="55">
        <v>0</v>
      </c>
      <c r="AF17" s="55">
        <v>0</v>
      </c>
      <c r="AG17" s="55">
        <v>0</v>
      </c>
      <c r="AH17" s="55">
        <v>7.27</v>
      </c>
      <c r="AI17" s="41" t="s">
        <v>82</v>
      </c>
    </row>
    <row r="18" spans="1:35" s="41" customFormat="1" ht="15">
      <c r="A18" s="46">
        <v>8</v>
      </c>
      <c r="B18" s="49" t="s">
        <v>136</v>
      </c>
      <c r="C18" s="49" t="s">
        <v>137</v>
      </c>
      <c r="D18" s="49" t="s">
        <v>138</v>
      </c>
      <c r="E18" s="49" t="s">
        <v>41</v>
      </c>
      <c r="F18" s="49" t="s">
        <v>77</v>
      </c>
      <c r="G18" s="49" t="s">
        <v>59</v>
      </c>
      <c r="H18" s="49" t="s">
        <v>14</v>
      </c>
      <c r="I18" s="49" t="s">
        <v>13</v>
      </c>
      <c r="J18" s="50">
        <v>39912</v>
      </c>
      <c r="K18" s="51">
        <v>6.98</v>
      </c>
      <c r="L18" s="52"/>
      <c r="M18" s="52"/>
      <c r="N18" s="52"/>
      <c r="O18" s="52"/>
      <c r="P18" s="53">
        <v>1</v>
      </c>
      <c r="Q18" s="53">
        <v>2</v>
      </c>
      <c r="R18" s="53">
        <v>2</v>
      </c>
      <c r="S18" s="53">
        <v>0</v>
      </c>
      <c r="T18" s="53">
        <v>8</v>
      </c>
      <c r="U18" s="53">
        <v>24</v>
      </c>
      <c r="V18" s="52"/>
      <c r="W18" s="52"/>
      <c r="X18" s="54">
        <v>0.99</v>
      </c>
      <c r="Y18" s="54">
        <v>0</v>
      </c>
      <c r="Z18" s="54">
        <v>0</v>
      </c>
      <c r="AA18" s="54">
        <v>0</v>
      </c>
      <c r="AB18" s="54">
        <v>1</v>
      </c>
      <c r="AC18" s="54">
        <v>2.25</v>
      </c>
      <c r="AD18" s="55">
        <v>0</v>
      </c>
      <c r="AE18" s="55">
        <v>0</v>
      </c>
      <c r="AF18" s="55">
        <v>0</v>
      </c>
      <c r="AG18" s="55">
        <v>0</v>
      </c>
      <c r="AH18" s="55">
        <v>4.24</v>
      </c>
      <c r="AI18" s="41" t="s">
        <v>82</v>
      </c>
    </row>
    <row r="19" spans="1:35" s="41" customFormat="1" ht="15">
      <c r="A19" s="46">
        <v>9</v>
      </c>
      <c r="B19" s="49" t="s">
        <v>141</v>
      </c>
      <c r="C19" s="49" t="s">
        <v>142</v>
      </c>
      <c r="D19" s="49" t="s">
        <v>94</v>
      </c>
      <c r="E19" s="49" t="s">
        <v>41</v>
      </c>
      <c r="F19" s="49" t="s">
        <v>77</v>
      </c>
      <c r="G19" s="49" t="s">
        <v>59</v>
      </c>
      <c r="H19" s="49" t="s">
        <v>14</v>
      </c>
      <c r="I19" s="49" t="s">
        <v>13</v>
      </c>
      <c r="J19" s="50">
        <v>40676</v>
      </c>
      <c r="K19" s="51">
        <v>8.46</v>
      </c>
      <c r="L19" s="52"/>
      <c r="M19" s="52"/>
      <c r="N19" s="52"/>
      <c r="O19" s="52"/>
      <c r="P19" s="53">
        <v>1</v>
      </c>
      <c r="Q19" s="53">
        <v>11</v>
      </c>
      <c r="R19" s="53">
        <v>23</v>
      </c>
      <c r="S19" s="53">
        <v>0</v>
      </c>
      <c r="T19" s="53">
        <v>1</v>
      </c>
      <c r="U19" s="53">
        <v>2</v>
      </c>
      <c r="V19" s="52"/>
      <c r="W19" s="52"/>
      <c r="X19" s="54">
        <v>1.73</v>
      </c>
      <c r="Y19" s="54">
        <v>0</v>
      </c>
      <c r="Z19" s="54">
        <v>0</v>
      </c>
      <c r="AA19" s="54">
        <v>0</v>
      </c>
      <c r="AB19" s="54">
        <v>2</v>
      </c>
      <c r="AC19" s="54">
        <v>0.25</v>
      </c>
      <c r="AD19" s="55">
        <v>0</v>
      </c>
      <c r="AE19" s="55">
        <v>0</v>
      </c>
      <c r="AF19" s="55">
        <v>0</v>
      </c>
      <c r="AG19" s="55">
        <v>0</v>
      </c>
      <c r="AH19" s="55">
        <v>3.98</v>
      </c>
      <c r="AI19" s="41" t="s">
        <v>82</v>
      </c>
    </row>
    <row r="20" spans="1:35" s="41" customFormat="1" ht="15">
      <c r="A20" s="46">
        <v>10</v>
      </c>
      <c r="B20" s="65" t="s">
        <v>679</v>
      </c>
      <c r="C20" s="65" t="s">
        <v>512</v>
      </c>
      <c r="D20" s="41" t="s">
        <v>122</v>
      </c>
      <c r="E20" s="41" t="s">
        <v>41</v>
      </c>
      <c r="F20" s="41" t="s">
        <v>77</v>
      </c>
      <c r="G20" s="41" t="s">
        <v>59</v>
      </c>
      <c r="H20" s="41" t="s">
        <v>14</v>
      </c>
      <c r="I20" s="41" t="s">
        <v>13</v>
      </c>
      <c r="J20" s="66">
        <v>42321</v>
      </c>
      <c r="K20" s="69">
        <v>6.57</v>
      </c>
      <c r="L20" s="68"/>
      <c r="M20" s="68"/>
      <c r="N20" s="68"/>
      <c r="O20" s="68"/>
      <c r="P20" s="69">
        <v>1</v>
      </c>
      <c r="Q20" s="69">
        <v>7</v>
      </c>
      <c r="R20" s="69">
        <v>9</v>
      </c>
      <c r="S20" s="69"/>
      <c r="T20" s="69"/>
      <c r="U20" s="69"/>
      <c r="V20" s="68"/>
      <c r="W20" s="68"/>
      <c r="X20" s="54">
        <v>0.79</v>
      </c>
      <c r="Y20" s="54">
        <v>0</v>
      </c>
      <c r="Z20" s="54">
        <v>0</v>
      </c>
      <c r="AA20" s="54">
        <v>0</v>
      </c>
      <c r="AB20" s="54">
        <v>1.5</v>
      </c>
      <c r="AC20" s="54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2.29</v>
      </c>
      <c r="AI20" s="41" t="s">
        <v>82</v>
      </c>
    </row>
    <row r="21" spans="1:35" s="41" customFormat="1" ht="15">
      <c r="A21" s="46">
        <v>11</v>
      </c>
      <c r="B21" s="49" t="s">
        <v>159</v>
      </c>
      <c r="C21" s="49" t="s">
        <v>160</v>
      </c>
      <c r="D21" s="49" t="s">
        <v>103</v>
      </c>
      <c r="E21" s="49" t="s">
        <v>41</v>
      </c>
      <c r="F21" s="49" t="s">
        <v>77</v>
      </c>
      <c r="G21" s="49" t="s">
        <v>59</v>
      </c>
      <c r="H21" s="49" t="s">
        <v>14</v>
      </c>
      <c r="I21" s="49" t="s">
        <v>13</v>
      </c>
      <c r="J21" s="50">
        <v>40676</v>
      </c>
      <c r="K21" s="53">
        <v>8.01</v>
      </c>
      <c r="L21" s="52"/>
      <c r="M21" s="52"/>
      <c r="N21" s="52"/>
      <c r="O21" s="52"/>
      <c r="P21" s="53"/>
      <c r="Q21" s="53"/>
      <c r="R21" s="53"/>
      <c r="S21" s="53"/>
      <c r="T21" s="53"/>
      <c r="U21" s="53"/>
      <c r="V21" s="52"/>
      <c r="W21" s="52"/>
      <c r="X21" s="54">
        <v>1.51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1.51</v>
      </c>
      <c r="AI21" s="41" t="s">
        <v>82</v>
      </c>
    </row>
    <row r="22" spans="1:35" s="41" customFormat="1" ht="15">
      <c r="A22" s="46">
        <v>12</v>
      </c>
      <c r="B22" s="49" t="s">
        <v>156</v>
      </c>
      <c r="C22" s="49" t="s">
        <v>157</v>
      </c>
      <c r="D22" s="49" t="s">
        <v>158</v>
      </c>
      <c r="E22" s="49" t="s">
        <v>41</v>
      </c>
      <c r="F22" s="49" t="s">
        <v>77</v>
      </c>
      <c r="G22" s="49" t="s">
        <v>59</v>
      </c>
      <c r="H22" s="49" t="s">
        <v>14</v>
      </c>
      <c r="I22" s="49" t="s">
        <v>13</v>
      </c>
      <c r="J22" s="50">
        <v>42468</v>
      </c>
      <c r="K22" s="53">
        <v>7.91</v>
      </c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2"/>
      <c r="W22" s="52"/>
      <c r="X22" s="54">
        <v>1.46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1.46</v>
      </c>
      <c r="AI22" s="41" t="s">
        <v>82</v>
      </c>
    </row>
    <row r="23" spans="1:35" s="41" customFormat="1" ht="15">
      <c r="A23" s="46">
        <v>13</v>
      </c>
      <c r="B23" s="65" t="s">
        <v>691</v>
      </c>
      <c r="C23" s="65" t="s">
        <v>313</v>
      </c>
      <c r="D23" s="41" t="s">
        <v>97</v>
      </c>
      <c r="E23" s="41" t="s">
        <v>41</v>
      </c>
      <c r="F23" s="41" t="s">
        <v>77</v>
      </c>
      <c r="G23" s="41" t="s">
        <v>59</v>
      </c>
      <c r="H23" s="41" t="s">
        <v>14</v>
      </c>
      <c r="I23" s="41" t="s">
        <v>13</v>
      </c>
      <c r="J23" s="66">
        <v>43074</v>
      </c>
      <c r="K23" s="69">
        <v>7.65</v>
      </c>
      <c r="L23" s="68"/>
      <c r="M23" s="68"/>
      <c r="N23" s="68"/>
      <c r="O23" s="68"/>
      <c r="P23" s="69">
        <v>0</v>
      </c>
      <c r="Q23" s="69">
        <v>0</v>
      </c>
      <c r="R23" s="69">
        <v>23</v>
      </c>
      <c r="S23" s="69"/>
      <c r="T23" s="69"/>
      <c r="U23" s="69"/>
      <c r="V23" s="68"/>
      <c r="W23" s="68"/>
      <c r="X23" s="54">
        <v>1.33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1.33</v>
      </c>
      <c r="AI23" s="41" t="s">
        <v>82</v>
      </c>
    </row>
    <row r="24" spans="1:35" s="41" customFormat="1" ht="15">
      <c r="A24" s="46">
        <v>14</v>
      </c>
      <c r="B24" s="65" t="s">
        <v>546</v>
      </c>
      <c r="C24" s="65" t="s">
        <v>547</v>
      </c>
      <c r="D24" s="41" t="s">
        <v>112</v>
      </c>
      <c r="E24" s="41" t="s">
        <v>41</v>
      </c>
      <c r="F24" s="41" t="s">
        <v>77</v>
      </c>
      <c r="G24" s="41" t="s">
        <v>59</v>
      </c>
      <c r="H24" s="41" t="s">
        <v>14</v>
      </c>
      <c r="I24" s="41" t="s">
        <v>13</v>
      </c>
      <c r="J24" s="66">
        <v>42859</v>
      </c>
      <c r="K24" s="67">
        <v>7.55</v>
      </c>
      <c r="L24" s="68"/>
      <c r="M24" s="68"/>
      <c r="N24" s="68"/>
      <c r="O24" s="68"/>
      <c r="P24" s="69">
        <v>0</v>
      </c>
      <c r="Q24" s="69">
        <v>3</v>
      </c>
      <c r="R24" s="69">
        <v>5</v>
      </c>
      <c r="S24" s="69"/>
      <c r="T24" s="69"/>
      <c r="U24" s="69"/>
      <c r="V24" s="68"/>
      <c r="W24" s="68"/>
      <c r="X24" s="54">
        <v>1.28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1.28</v>
      </c>
      <c r="AI24" s="41" t="s">
        <v>82</v>
      </c>
    </row>
    <row r="25" spans="1:35" s="123" customFormat="1" ht="15.75" thickBot="1">
      <c r="A25" s="46">
        <v>15</v>
      </c>
      <c r="B25" s="199" t="s">
        <v>576</v>
      </c>
      <c r="C25" s="199" t="s">
        <v>201</v>
      </c>
      <c r="D25" s="123" t="s">
        <v>103</v>
      </c>
      <c r="E25" s="123" t="s">
        <v>41</v>
      </c>
      <c r="F25" s="123" t="s">
        <v>77</v>
      </c>
      <c r="G25" s="123" t="s">
        <v>59</v>
      </c>
      <c r="H25" s="123" t="s">
        <v>14</v>
      </c>
      <c r="I25" s="123" t="s">
        <v>13</v>
      </c>
      <c r="J25" s="200">
        <v>42863</v>
      </c>
      <c r="K25" s="201">
        <v>6.43</v>
      </c>
      <c r="L25" s="202"/>
      <c r="M25" s="202"/>
      <c r="N25" s="202"/>
      <c r="O25" s="202"/>
      <c r="P25" s="203"/>
      <c r="Q25" s="203"/>
      <c r="R25" s="203"/>
      <c r="S25" s="203"/>
      <c r="T25" s="203"/>
      <c r="U25" s="203"/>
      <c r="V25" s="202"/>
      <c r="W25" s="202"/>
      <c r="X25" s="124">
        <v>0.72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5">
        <v>0</v>
      </c>
      <c r="AE25" s="125">
        <v>0</v>
      </c>
      <c r="AF25" s="125">
        <v>0</v>
      </c>
      <c r="AG25" s="125">
        <v>0</v>
      </c>
      <c r="AH25" s="125">
        <v>0.72</v>
      </c>
      <c r="AI25" s="123" t="s">
        <v>82</v>
      </c>
    </row>
    <row r="26" spans="1:34" ht="15">
      <c r="A26" s="86"/>
      <c r="X26" s="87"/>
      <c r="Y26" s="87"/>
      <c r="Z26" s="87"/>
      <c r="AA26" s="87"/>
      <c r="AB26" s="88"/>
      <c r="AC26" s="87"/>
      <c r="AD26" s="89"/>
      <c r="AE26" s="89"/>
      <c r="AG26" s="89"/>
      <c r="AH26" s="38"/>
    </row>
    <row r="27" spans="1:34" ht="15">
      <c r="A27" s="86"/>
      <c r="X27" s="87"/>
      <c r="Y27" s="87"/>
      <c r="Z27" s="87"/>
      <c r="AA27" s="87"/>
      <c r="AB27" s="88"/>
      <c r="AC27" s="87"/>
      <c r="AD27" s="89"/>
      <c r="AE27" s="89"/>
      <c r="AG27" s="89"/>
      <c r="AH27" s="38"/>
    </row>
    <row r="28" spans="1:34" ht="15">
      <c r="A28" s="86"/>
      <c r="X28" s="87"/>
      <c r="Y28" s="87"/>
      <c r="Z28" s="87"/>
      <c r="AA28" s="87"/>
      <c r="AB28" s="88"/>
      <c r="AC28" s="87"/>
      <c r="AD28" s="89"/>
      <c r="AE28" s="89"/>
      <c r="AG28" s="89"/>
      <c r="AH28" s="38"/>
    </row>
    <row r="29" spans="1:34" ht="15">
      <c r="A29" s="86"/>
      <c r="X29" s="87"/>
      <c r="Y29" s="87"/>
      <c r="Z29" s="87"/>
      <c r="AA29" s="87"/>
      <c r="AB29" s="88"/>
      <c r="AC29" s="87"/>
      <c r="AD29" s="89"/>
      <c r="AE29" s="89"/>
      <c r="AG29" s="89"/>
      <c r="AH29" s="38"/>
    </row>
    <row r="30" spans="1:34" ht="15">
      <c r="A30" s="86"/>
      <c r="X30" s="87"/>
      <c r="Y30" s="87"/>
      <c r="Z30" s="87"/>
      <c r="AA30" s="87"/>
      <c r="AB30" s="88"/>
      <c r="AC30" s="87"/>
      <c r="AD30" s="89"/>
      <c r="AE30" s="89"/>
      <c r="AG30" s="89"/>
      <c r="AH30" s="38"/>
    </row>
    <row r="31" spans="1:34" ht="15">
      <c r="A31" s="86"/>
      <c r="X31" s="87"/>
      <c r="Y31" s="87"/>
      <c r="Z31" s="87"/>
      <c r="AA31" s="87"/>
      <c r="AB31" s="88"/>
      <c r="AC31" s="87"/>
      <c r="AD31" s="89"/>
      <c r="AE31" s="89"/>
      <c r="AG31" s="89"/>
      <c r="AH31" s="38"/>
    </row>
    <row r="32" spans="1:34" ht="15">
      <c r="A32" s="86"/>
      <c r="X32" s="87"/>
      <c r="Y32" s="87"/>
      <c r="Z32" s="87"/>
      <c r="AA32" s="87"/>
      <c r="AB32" s="88"/>
      <c r="AC32" s="87"/>
      <c r="AD32" s="89"/>
      <c r="AE32" s="89"/>
      <c r="AG32" s="89"/>
      <c r="AH32" s="38"/>
    </row>
    <row r="33" spans="1:34" ht="15">
      <c r="A33" s="86"/>
      <c r="X33" s="87"/>
      <c r="Y33" s="87"/>
      <c r="Z33" s="87"/>
      <c r="AA33" s="87"/>
      <c r="AB33" s="88"/>
      <c r="AC33" s="87"/>
      <c r="AD33" s="89"/>
      <c r="AE33" s="89"/>
      <c r="AG33" s="89"/>
      <c r="AH33" s="38"/>
    </row>
    <row r="34" spans="1:34" ht="15">
      <c r="A34" s="86"/>
      <c r="X34" s="87"/>
      <c r="Y34" s="87"/>
      <c r="Z34" s="87"/>
      <c r="AA34" s="87"/>
      <c r="AB34" s="88"/>
      <c r="AC34" s="87"/>
      <c r="AD34" s="89"/>
      <c r="AE34" s="89"/>
      <c r="AG34" s="89"/>
      <c r="AH34" s="38"/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>
        <f>IF(ISBLANK(#REF!),"",IF(ISNUMBER(A1376),A1376+1,1))</f>
        <v>1</v>
      </c>
      <c r="X1377" s="87">
        <f>IF(ISBLANK(#REF!),"",IF(K1377&gt;5,0.5*(K1377-5),0))</f>
        <v>0</v>
      </c>
      <c r="Y1377" s="87">
        <f>IF(ISBLANK(#REF!),"",IF(L1377="ΝΑΙ",6,(IF(M1377="ΝΑΙ",3,0))))</f>
        <v>0</v>
      </c>
      <c r="Z1377" s="87">
        <f>IF(ISBLANK(#REF!),"",IF(N1377="ΝΑΙ",4,(IF(O1377="ΝΑΙ",2,0))))</f>
        <v>0</v>
      </c>
      <c r="AA1377" s="87"/>
      <c r="AB1377" s="88">
        <f>IF(ISBLANK(#REF!),"",MIN(3,0.5*INT((P1377*12+Q1377+ROUND(R1377/30,0))/6)))</f>
        <v>0</v>
      </c>
      <c r="AC1377" s="87">
        <f>IF(ISBLANK(#REF!),"",0.2*(S1377*12+T1377+ROUND(U1377/30,0)))</f>
        <v>0</v>
      </c>
      <c r="AD1377" s="89" t="e">
        <f>IF(ISBLANK(#REF!),"",IF(#REF!&gt;=80%,4,IF(AND(#REF!&gt;=67%,#REF!&lt;80%),3,0)))</f>
        <v>#REF!</v>
      </c>
      <c r="AE1377" s="89" t="e">
        <f>IF(ISBLANK(#REF!),"",IF(_xlfn.COUNTIFS(#REF!,"&gt;=67%")=1,2,IF(_xlfn.COUNTIFS(#REF!,"&gt;=67%")=2,5,IF(_xlfn.COUNTIFS(#REF!,"&gt;=67%")=3,10,0))))</f>
        <v>#REF!</v>
      </c>
      <c r="AF1377" s="90" t="e">
        <f>IF(ISBLANK(#REF!),"",IF(#REF!="ΠΟΛΥΤΕΚΝΟΣ",2,IF(#REF!="ΤΡΙΤΕΚΝΟΣ",1,0)))</f>
        <v>#REF!</v>
      </c>
      <c r="AG1377" s="89">
        <f>IF(ISBLANK(#REF!),"",IF(V1377&gt;=80%,4,IF(AND(V1377&gt;=67%,V1377&lt;80%),3,0)))</f>
        <v>0</v>
      </c>
      <c r="AH1377" s="38" t="e">
        <f>IF(ISBLANK(#REF!),"",SUM(X1377:AF1377))</f>
        <v>#REF!</v>
      </c>
    </row>
    <row r="1378" spans="1:34" ht="15">
      <c r="A1378" s="86">
        <f>IF(ISBLANK(#REF!),"",IF(ISNUMBER(A1377),A1377+1,1))</f>
        <v>2</v>
      </c>
      <c r="X1378" s="87">
        <f>IF(ISBLANK(#REF!),"",IF(K1378&gt;5,0.5*(K1378-5),0))</f>
        <v>0</v>
      </c>
      <c r="Y1378" s="87">
        <f>IF(ISBLANK(#REF!),"",IF(L1378="ΝΑΙ",6,(IF(M1378="ΝΑΙ",3,0))))</f>
        <v>0</v>
      </c>
      <c r="Z1378" s="87">
        <f>IF(ISBLANK(#REF!),"",IF(N1378="ΝΑΙ",4,(IF(O1378="ΝΑΙ",2,0))))</f>
        <v>0</v>
      </c>
      <c r="AA1378" s="87"/>
      <c r="AB1378" s="88">
        <f>IF(ISBLANK(#REF!),"",MIN(3,0.5*INT((P1378*12+Q1378+ROUND(R1378/30,0))/6)))</f>
        <v>0</v>
      </c>
      <c r="AC1378" s="87">
        <f>IF(ISBLANK(#REF!),"",0.2*(S1378*12+T1378+ROUND(U1378/30,0)))</f>
        <v>0</v>
      </c>
      <c r="AD1378" s="89" t="e">
        <f>IF(ISBLANK(#REF!),"",IF(#REF!&gt;=80%,4,IF(AND(#REF!&gt;=67%,#REF!&lt;80%),3,0)))</f>
        <v>#REF!</v>
      </c>
      <c r="AE1378" s="89" t="e">
        <f>IF(ISBLANK(#REF!),"",IF(_xlfn.COUNTIFS(#REF!,"&gt;=67%")=1,2,IF(_xlfn.COUNTIFS(#REF!,"&gt;=67%")=2,5,IF(_xlfn.COUNTIFS(#REF!,"&gt;=67%")=3,10,0))))</f>
        <v>#REF!</v>
      </c>
      <c r="AF1378" s="90" t="e">
        <f>IF(ISBLANK(#REF!),"",IF(#REF!="ΠΟΛΥΤΕΚΝΟΣ",2,IF(#REF!="ΤΡΙΤΕΚΝΟΣ",1,0)))</f>
        <v>#REF!</v>
      </c>
      <c r="AG1378" s="89">
        <f>IF(ISBLANK(#REF!),"",IF(V1378&gt;=80%,4,IF(AND(V1378&gt;=67%,V1378&lt;80%),3,0)))</f>
        <v>0</v>
      </c>
      <c r="AH1378" s="38" t="e">
        <f>IF(ISBLANK(#REF!),"",SUM(X1378:AF1378))</f>
        <v>#REF!</v>
      </c>
    </row>
    <row r="1379" spans="1:34" ht="15">
      <c r="A1379" s="86">
        <f>IF(ISBLANK(#REF!),"",IF(ISNUMBER(A1378),A1378+1,1))</f>
        <v>3</v>
      </c>
      <c r="X1379" s="87">
        <f>IF(ISBLANK(#REF!),"",IF(K1379&gt;5,0.5*(K1379-5),0))</f>
        <v>0</v>
      </c>
      <c r="Y1379" s="87">
        <f>IF(ISBLANK(#REF!),"",IF(L1379="ΝΑΙ",6,(IF(M1379="ΝΑΙ",3,0))))</f>
        <v>0</v>
      </c>
      <c r="Z1379" s="87">
        <f>IF(ISBLANK(#REF!),"",IF(N1379="ΝΑΙ",4,(IF(O1379="ΝΑΙ",2,0))))</f>
        <v>0</v>
      </c>
      <c r="AA1379" s="87"/>
      <c r="AB1379" s="88">
        <f>IF(ISBLANK(#REF!),"",MIN(3,0.5*INT((P1379*12+Q1379+ROUND(R1379/30,0))/6)))</f>
        <v>0</v>
      </c>
      <c r="AC1379" s="87">
        <f>IF(ISBLANK(#REF!),"",0.2*(S1379*12+T1379+ROUND(U1379/30,0)))</f>
        <v>0</v>
      </c>
      <c r="AD1379" s="89" t="e">
        <f>IF(ISBLANK(#REF!),"",IF(#REF!&gt;=80%,4,IF(AND(#REF!&gt;=67%,#REF!&lt;80%),3,0)))</f>
        <v>#REF!</v>
      </c>
      <c r="AE1379" s="89" t="e">
        <f>IF(ISBLANK(#REF!),"",IF(_xlfn.COUNTIFS(#REF!,"&gt;=67%")=1,2,IF(_xlfn.COUNTIFS(#REF!,"&gt;=67%")=2,5,IF(_xlfn.COUNTIFS(#REF!,"&gt;=67%")=3,10,0))))</f>
        <v>#REF!</v>
      </c>
      <c r="AF1379" s="90" t="e">
        <f>IF(ISBLANK(#REF!),"",IF(#REF!="ΠΟΛΥΤΕΚΝΟΣ",2,IF(#REF!="ΤΡΙΤΕΚΝΟΣ",1,0)))</f>
        <v>#REF!</v>
      </c>
      <c r="AG1379" s="89">
        <f>IF(ISBLANK(#REF!),"",IF(V1379&gt;=80%,4,IF(AND(V1379&gt;=67%,V1379&lt;80%),3,0)))</f>
        <v>0</v>
      </c>
      <c r="AH1379" s="38" t="e">
        <f>IF(ISBLANK(#REF!),"",SUM(X1379:AF1379))</f>
        <v>#REF!</v>
      </c>
    </row>
    <row r="1380" spans="1:34" ht="15">
      <c r="A1380" s="86">
        <f>IF(ISBLANK(#REF!),"",IF(ISNUMBER(A1379),A1379+1,1))</f>
        <v>4</v>
      </c>
      <c r="X1380" s="87">
        <f>IF(ISBLANK(#REF!),"",IF(K1380&gt;5,0.5*(K1380-5),0))</f>
        <v>0</v>
      </c>
      <c r="Y1380" s="87">
        <f>IF(ISBLANK(#REF!),"",IF(L1380="ΝΑΙ",6,(IF(M1380="ΝΑΙ",3,0))))</f>
        <v>0</v>
      </c>
      <c r="Z1380" s="87">
        <f>IF(ISBLANK(#REF!),"",IF(N1380="ΝΑΙ",4,(IF(O1380="ΝΑΙ",2,0))))</f>
        <v>0</v>
      </c>
      <c r="AA1380" s="87"/>
      <c r="AB1380" s="88">
        <f>IF(ISBLANK(#REF!),"",MIN(3,0.5*INT((P1380*12+Q1380+ROUND(R1380/30,0))/6)))</f>
        <v>0</v>
      </c>
      <c r="AC1380" s="87">
        <f>IF(ISBLANK(#REF!),"",0.2*(S1380*12+T1380+ROUND(U1380/30,0)))</f>
        <v>0</v>
      </c>
      <c r="AD1380" s="89" t="e">
        <f>IF(ISBLANK(#REF!),"",IF(#REF!&gt;=80%,4,IF(AND(#REF!&gt;=67%,#REF!&lt;80%),3,0)))</f>
        <v>#REF!</v>
      </c>
      <c r="AE1380" s="89" t="e">
        <f>IF(ISBLANK(#REF!),"",IF(_xlfn.COUNTIFS(#REF!,"&gt;=67%")=1,2,IF(_xlfn.COUNTIFS(#REF!,"&gt;=67%")=2,5,IF(_xlfn.COUNTIFS(#REF!,"&gt;=67%")=3,10,0))))</f>
        <v>#REF!</v>
      </c>
      <c r="AF1380" s="90" t="e">
        <f>IF(ISBLANK(#REF!),"",IF(#REF!="ΠΟΛΥΤΕΚΝΟΣ",2,IF(#REF!="ΤΡΙΤΕΚΝΟΣ",1,0)))</f>
        <v>#REF!</v>
      </c>
      <c r="AG1380" s="89">
        <f>IF(ISBLANK(#REF!),"",IF(V1380&gt;=80%,4,IF(AND(V1380&gt;=67%,V1380&lt;80%),3,0)))</f>
        <v>0</v>
      </c>
      <c r="AH1380" s="38" t="e">
        <f>IF(ISBLANK(#REF!),"",SUM(X1380:AF1380))</f>
        <v>#REF!</v>
      </c>
    </row>
    <row r="1381" spans="1:34" ht="15">
      <c r="A1381" s="86">
        <f>IF(ISBLANK(#REF!),"",IF(ISNUMBER(A1380),A1380+1,1))</f>
        <v>5</v>
      </c>
      <c r="X1381" s="87">
        <f>IF(ISBLANK(#REF!),"",IF(K1381&gt;5,0.5*(K1381-5),0))</f>
        <v>0</v>
      </c>
      <c r="Y1381" s="87">
        <f>IF(ISBLANK(#REF!),"",IF(L1381="ΝΑΙ",6,(IF(M1381="ΝΑΙ",3,0))))</f>
        <v>0</v>
      </c>
      <c r="Z1381" s="87">
        <f>IF(ISBLANK(#REF!),"",IF(N1381="ΝΑΙ",4,(IF(O1381="ΝΑΙ",2,0))))</f>
        <v>0</v>
      </c>
      <c r="AA1381" s="87"/>
      <c r="AB1381" s="88">
        <f>IF(ISBLANK(#REF!),"",MIN(3,0.5*INT((P1381*12+Q1381+ROUND(R1381/30,0))/6)))</f>
        <v>0</v>
      </c>
      <c r="AC1381" s="87">
        <f>IF(ISBLANK(#REF!),"",0.2*(S1381*12+T1381+ROUND(U1381/30,0)))</f>
        <v>0</v>
      </c>
      <c r="AD1381" s="89" t="e">
        <f>IF(ISBLANK(#REF!),"",IF(#REF!&gt;=80%,4,IF(AND(#REF!&gt;=67%,#REF!&lt;80%),3,0)))</f>
        <v>#REF!</v>
      </c>
      <c r="AE1381" s="89" t="e">
        <f>IF(ISBLANK(#REF!),"",IF(_xlfn.COUNTIFS(#REF!,"&gt;=67%")=1,2,IF(_xlfn.COUNTIFS(#REF!,"&gt;=67%")=2,5,IF(_xlfn.COUNTIFS(#REF!,"&gt;=67%")=3,10,0))))</f>
        <v>#REF!</v>
      </c>
      <c r="AF1381" s="90" t="e">
        <f>IF(ISBLANK(#REF!),"",IF(#REF!="ΠΟΛΥΤΕΚΝΟΣ",2,IF(#REF!="ΤΡΙΤΕΚΝΟΣ",1,0)))</f>
        <v>#REF!</v>
      </c>
      <c r="AG1381" s="89">
        <f>IF(ISBLANK(#REF!),"",IF(V1381&gt;=80%,4,IF(AND(V1381&gt;=67%,V1381&lt;80%),3,0)))</f>
        <v>0</v>
      </c>
      <c r="AH1381" s="38" t="e">
        <f>IF(ISBLANK(#REF!),"",SUM(X1381:AF1381))</f>
        <v>#REF!</v>
      </c>
    </row>
    <row r="1382" spans="1:34" ht="15">
      <c r="A1382" s="86">
        <f>IF(ISBLANK(#REF!),"",IF(ISNUMBER(A1381),A1381+1,1))</f>
        <v>6</v>
      </c>
      <c r="X1382" s="87">
        <f>IF(ISBLANK(#REF!),"",IF(K1382&gt;5,0.5*(K1382-5),0))</f>
        <v>0</v>
      </c>
      <c r="Y1382" s="87">
        <f>IF(ISBLANK(#REF!),"",IF(L1382="ΝΑΙ",6,(IF(M1382="ΝΑΙ",3,0))))</f>
        <v>0</v>
      </c>
      <c r="Z1382" s="87">
        <f>IF(ISBLANK(#REF!),"",IF(N1382="ΝΑΙ",4,(IF(O1382="ΝΑΙ",2,0))))</f>
        <v>0</v>
      </c>
      <c r="AA1382" s="87"/>
      <c r="AB1382" s="88">
        <f>IF(ISBLANK(#REF!),"",MIN(3,0.5*INT((P1382*12+Q1382+ROUND(R1382/30,0))/6)))</f>
        <v>0</v>
      </c>
      <c r="AC1382" s="87">
        <f>IF(ISBLANK(#REF!),"",0.2*(S1382*12+T1382+ROUND(U1382/30,0)))</f>
        <v>0</v>
      </c>
      <c r="AD1382" s="89" t="e">
        <f>IF(ISBLANK(#REF!),"",IF(#REF!&gt;=80%,4,IF(AND(#REF!&gt;=67%,#REF!&lt;80%),3,0)))</f>
        <v>#REF!</v>
      </c>
      <c r="AE1382" s="89" t="e">
        <f>IF(ISBLANK(#REF!),"",IF(_xlfn.COUNTIFS(#REF!,"&gt;=67%")=1,2,IF(_xlfn.COUNTIFS(#REF!,"&gt;=67%")=2,5,IF(_xlfn.COUNTIFS(#REF!,"&gt;=67%")=3,10,0))))</f>
        <v>#REF!</v>
      </c>
      <c r="AF1382" s="90" t="e">
        <f>IF(ISBLANK(#REF!),"",IF(#REF!="ΠΟΛΥΤΕΚΝΟΣ",2,IF(#REF!="ΤΡΙΤΕΚΝΟΣ",1,0)))</f>
        <v>#REF!</v>
      </c>
      <c r="AG1382" s="89">
        <f>IF(ISBLANK(#REF!),"",IF(V1382&gt;=80%,4,IF(AND(V1382&gt;=67%,V1382&lt;80%),3,0)))</f>
        <v>0</v>
      </c>
      <c r="AH1382" s="38" t="e">
        <f>IF(ISBLANK(#REF!),"",SUM(X1382:AF1382))</f>
        <v>#REF!</v>
      </c>
    </row>
    <row r="1383" spans="1:34" ht="15">
      <c r="A1383" s="86">
        <f>IF(ISBLANK(#REF!),"",IF(ISNUMBER(A1382),A1382+1,1))</f>
        <v>7</v>
      </c>
      <c r="X1383" s="87">
        <f>IF(ISBLANK(#REF!),"",IF(K1383&gt;5,0.5*(K1383-5),0))</f>
        <v>0</v>
      </c>
      <c r="Y1383" s="87">
        <f>IF(ISBLANK(#REF!),"",IF(L1383="ΝΑΙ",6,(IF(M1383="ΝΑΙ",3,0))))</f>
        <v>0</v>
      </c>
      <c r="Z1383" s="87">
        <f>IF(ISBLANK(#REF!),"",IF(N1383="ΝΑΙ",4,(IF(O1383="ΝΑΙ",2,0))))</f>
        <v>0</v>
      </c>
      <c r="AA1383" s="87"/>
      <c r="AB1383" s="88">
        <f>IF(ISBLANK(#REF!),"",MIN(3,0.5*INT((P1383*12+Q1383+ROUND(R1383/30,0))/6)))</f>
        <v>0</v>
      </c>
      <c r="AC1383" s="87">
        <f>IF(ISBLANK(#REF!),"",0.2*(S1383*12+T1383+ROUND(U1383/30,0)))</f>
        <v>0</v>
      </c>
      <c r="AD1383" s="89" t="e">
        <f>IF(ISBLANK(#REF!),"",IF(#REF!&gt;=80%,4,IF(AND(#REF!&gt;=67%,#REF!&lt;80%),3,0)))</f>
        <v>#REF!</v>
      </c>
      <c r="AE1383" s="89" t="e">
        <f>IF(ISBLANK(#REF!),"",IF(_xlfn.COUNTIFS(#REF!,"&gt;=67%")=1,2,IF(_xlfn.COUNTIFS(#REF!,"&gt;=67%")=2,5,IF(_xlfn.COUNTIFS(#REF!,"&gt;=67%")=3,10,0))))</f>
        <v>#REF!</v>
      </c>
      <c r="AF1383" s="90" t="e">
        <f>IF(ISBLANK(#REF!),"",IF(#REF!="ΠΟΛΥΤΕΚΝΟΣ",2,IF(#REF!="ΤΡΙΤΕΚΝΟΣ",1,0)))</f>
        <v>#REF!</v>
      </c>
      <c r="AG1383" s="89">
        <f>IF(ISBLANK(#REF!),"",IF(V1383&gt;=80%,4,IF(AND(V1383&gt;=67%,V1383&lt;80%),3,0)))</f>
        <v>0</v>
      </c>
      <c r="AH1383" s="38" t="e">
        <f>IF(ISBLANK(#REF!),"",SUM(X1383:AF1383))</f>
        <v>#REF!</v>
      </c>
    </row>
    <row r="1384" spans="1:34" ht="15">
      <c r="A1384" s="86">
        <f>IF(ISBLANK(#REF!),"",IF(ISNUMBER(A1383),A1383+1,1))</f>
        <v>8</v>
      </c>
      <c r="X1384" s="87">
        <f>IF(ISBLANK(#REF!),"",IF(K1384&gt;5,0.5*(K1384-5),0))</f>
        <v>0</v>
      </c>
      <c r="Y1384" s="87">
        <f>IF(ISBLANK(#REF!),"",IF(L1384="ΝΑΙ",6,(IF(M1384="ΝΑΙ",3,0))))</f>
        <v>0</v>
      </c>
      <c r="Z1384" s="87">
        <f>IF(ISBLANK(#REF!),"",IF(N1384="ΝΑΙ",4,(IF(O1384="ΝΑΙ",2,0))))</f>
        <v>0</v>
      </c>
      <c r="AA1384" s="87"/>
      <c r="AB1384" s="88">
        <f>IF(ISBLANK(#REF!),"",MIN(3,0.5*INT((P1384*12+Q1384+ROUND(R1384/30,0))/6)))</f>
        <v>0</v>
      </c>
      <c r="AC1384" s="87">
        <f>IF(ISBLANK(#REF!),"",0.2*(S1384*12+T1384+ROUND(U1384/30,0)))</f>
        <v>0</v>
      </c>
      <c r="AD1384" s="89" t="e">
        <f>IF(ISBLANK(#REF!),"",IF(#REF!&gt;=80%,4,IF(AND(#REF!&gt;=67%,#REF!&lt;80%),3,0)))</f>
        <v>#REF!</v>
      </c>
      <c r="AE1384" s="89" t="e">
        <f>IF(ISBLANK(#REF!),"",IF(_xlfn.COUNTIFS(#REF!,"&gt;=67%")=1,2,IF(_xlfn.COUNTIFS(#REF!,"&gt;=67%")=2,5,IF(_xlfn.COUNTIFS(#REF!,"&gt;=67%")=3,10,0))))</f>
        <v>#REF!</v>
      </c>
      <c r="AF1384" s="90" t="e">
        <f>IF(ISBLANK(#REF!),"",IF(#REF!="ΠΟΛΥΤΕΚΝΟΣ",2,IF(#REF!="ΤΡΙΤΕΚΝΟΣ",1,0)))</f>
        <v>#REF!</v>
      </c>
      <c r="AG1384" s="89">
        <f>IF(ISBLANK(#REF!),"",IF(V1384&gt;=80%,4,IF(AND(V1384&gt;=67%,V1384&lt;80%),3,0)))</f>
        <v>0</v>
      </c>
      <c r="AH1384" s="38" t="e">
        <f>IF(ISBLANK(#REF!),"",SUM(X1384:AF1384))</f>
        <v>#REF!</v>
      </c>
    </row>
    <row r="1385" spans="24:34" ht="15">
      <c r="X1385" s="87">
        <f>IF(ISBLANK(#REF!),"",IF(K1385&gt;5,0.5*(K1385-5),0))</f>
        <v>0</v>
      </c>
      <c r="Y1385" s="87">
        <f>IF(ISBLANK(#REF!),"",IF(L1385="ΝΑΙ",6,(IF(M1385="ΝΑΙ",3,0))))</f>
        <v>0</v>
      </c>
      <c r="Z1385" s="87">
        <f>IF(ISBLANK(#REF!),"",IF(N1385="ΝΑΙ",4,(IF(O1385="ΝΑΙ",2,0))))</f>
        <v>0</v>
      </c>
      <c r="AA1385" s="87"/>
      <c r="AB1385" s="88">
        <f>IF(ISBLANK(#REF!),"",ROUND(MIN(3,0.5*(P1385*12+Q1385)/6),2))</f>
        <v>0</v>
      </c>
      <c r="AC1385" s="87">
        <f>IF(ISBLANK(#REF!),"",0.2*(S1385*12+T1385+ROUND(U1385/30,0)))</f>
        <v>0</v>
      </c>
      <c r="AD1385" s="89" t="e">
        <f>IF(ISBLANK(#REF!),"",IF(#REF!&gt;=80%,4,IF(AND(#REF!&gt;=67%,#REF!&lt;80%),3,0)))</f>
        <v>#REF!</v>
      </c>
      <c r="AE1385" s="89" t="e">
        <f>IF(ISBLANK(#REF!),"",IF(_xlfn.COUNTIFS(#REF!,"&gt;=67%")=1,2,IF(_xlfn.COUNTIFS(#REF!,"&gt;=67%")=2,5,IF(_xlfn.COUNTIFS(#REF!,"&gt;=67%")=3,10,0))))</f>
        <v>#REF!</v>
      </c>
      <c r="AF1385" s="90" t="e">
        <f>IF(ISBLANK(#REF!),"",IF(#REF!="ΠΟΛΥΤΕΚΝΟΣ",2,IF(#REF!="ΤΡΙΤΕΚΝΟΣ",1,0)))</f>
        <v>#REF!</v>
      </c>
      <c r="AG1385" s="89">
        <f>IF(ISBLANK(#REF!),"",IF(V1385&gt;=80%,4,IF(AND(V1385&gt;=67%,V1385&lt;80%),3,0)))</f>
        <v>0</v>
      </c>
      <c r="AH1385" s="38" t="e">
        <f>IF(ISBLANK(#REF!),"",SUM(X1385:AF1385))</f>
        <v>#REF!</v>
      </c>
    </row>
  </sheetData>
  <sheetProtection/>
  <mergeCells count="7">
    <mergeCell ref="C2:L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4911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4911 H1:H65536">
    <cfRule type="expression" priority="3" dxfId="0" stopIfTrue="1">
      <formula>AND($E1="ΠΕ23",$H1="ΌΧΙ")</formula>
    </cfRule>
  </conditionalFormatting>
  <conditionalFormatting sqref="E1:E64911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4911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25">
      <formula1>Αϊτηση_για</formula1>
    </dataValidation>
    <dataValidation type="list" allowBlank="1" showInputMessage="1" showErrorMessage="1" sqref="V11:W64911 L11:O64911 H11:H25">
      <formula1>NAI_OXI</formula1>
    </dataValidation>
    <dataValidation type="list" allowBlank="1" showInputMessage="1" showErrorMessage="1" sqref="E26:G1385">
      <formula1>ΕΙΔΙΚΟΤΗΤΑ_ΕΕΠ</formula1>
    </dataValidation>
    <dataValidation type="list" allowBlank="1" showInputMessage="1" showErrorMessage="1" sqref="H26:H64911 I11:I64911">
      <formula1>ΚΑΤΗΓΟΡΙΑ_ΠΙΝΑΚΑ</formula1>
    </dataValidation>
    <dataValidation type="decimal" allowBlank="1" showInputMessage="1" showErrorMessage="1" sqref="K11:K1385">
      <formula1>0</formula1>
      <formula2>10</formula2>
    </dataValidation>
    <dataValidation type="list" allowBlank="1" showInputMessage="1" showErrorMessage="1" sqref="F11:F25">
      <formula1>ΑΕΙ_ΤΕΙ</formula1>
    </dataValidation>
    <dataValidation type="list" allowBlank="1" showInputMessage="1" showErrorMessage="1" sqref="G11:G25">
      <formula1>ΑΠΑΙΤΕΙΤΑΙ_ΔΕΝ_ΑΠΑΙΤΕΙΤΑΙ</formula1>
    </dataValidation>
    <dataValidation type="list" allowBlank="1" showInputMessage="1" showErrorMessage="1" sqref="E11:E25">
      <formula1>ΚΛΑΔΟΣ_ΕΕΠ</formula1>
    </dataValidation>
    <dataValidation type="whole" allowBlank="1" showInputMessage="1" showErrorMessage="1" sqref="R11:R64911 U11:U64911">
      <formula1>0</formula1>
      <formula2>29</formula2>
    </dataValidation>
    <dataValidation type="whole" allowBlank="1" showInputMessage="1" showErrorMessage="1" sqref="Q11:Q64911 T11:T64911">
      <formula1>0</formula1>
      <formula2>11</formula2>
    </dataValidation>
    <dataValidation type="whole" allowBlank="1" showInputMessage="1" showErrorMessage="1" sqref="P11:P64911 S11:S64911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06"/>
  <sheetViews>
    <sheetView zoomScalePageLayoutView="0" workbookViewId="0" topLeftCell="A127">
      <selection activeCell="L5" sqref="L5"/>
    </sheetView>
  </sheetViews>
  <sheetFormatPr defaultColWidth="22.140625" defaultRowHeight="15"/>
  <cols>
    <col min="1" max="1" width="4.57421875" style="34" customWidth="1"/>
    <col min="2" max="2" width="21.140625" style="34" bestFit="1" customWidth="1"/>
    <col min="3" max="3" width="34.28125" style="34" bestFit="1" customWidth="1"/>
    <col min="4" max="4" width="21.140625" style="34" customWidth="1"/>
    <col min="5" max="5" width="8.28125" style="34" bestFit="1" customWidth="1"/>
    <col min="6" max="6" width="8.140625" style="34" bestFit="1" customWidth="1"/>
    <col min="7" max="7" width="15.00390625" style="34" bestFit="1" customWidth="1"/>
    <col min="8" max="8" width="6.574218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0" t="s">
        <v>804</v>
      </c>
      <c r="D2" s="231"/>
      <c r="E2" s="231"/>
      <c r="F2" s="231"/>
      <c r="G2" s="231"/>
      <c r="H2" s="231"/>
      <c r="I2" s="231"/>
      <c r="J2" s="233"/>
      <c r="K2" s="229"/>
      <c r="L2" s="228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4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5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5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5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93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8" customFormat="1" ht="29.25" customHeight="1">
      <c r="A9" s="185"/>
      <c r="B9" s="235"/>
      <c r="C9" s="235"/>
      <c r="D9" s="235"/>
      <c r="E9" s="236" t="s">
        <v>69</v>
      </c>
      <c r="F9" s="236"/>
      <c r="G9" s="236"/>
      <c r="H9" s="236"/>
      <c r="I9" s="236"/>
      <c r="J9" s="236"/>
      <c r="K9" s="237" t="s">
        <v>70</v>
      </c>
      <c r="L9" s="237"/>
      <c r="M9" s="237"/>
      <c r="N9" s="237"/>
      <c r="O9" s="237"/>
      <c r="P9" s="238" t="s">
        <v>71</v>
      </c>
      <c r="Q9" s="238"/>
      <c r="R9" s="238"/>
      <c r="S9" s="238"/>
      <c r="T9" s="238"/>
      <c r="U9" s="238"/>
      <c r="V9" s="239" t="s">
        <v>72</v>
      </c>
      <c r="W9" s="239"/>
      <c r="X9" s="234" t="s">
        <v>73</v>
      </c>
      <c r="Y9" s="234"/>
      <c r="Z9" s="234"/>
      <c r="AA9" s="234"/>
      <c r="AB9" s="234"/>
      <c r="AC9" s="234"/>
      <c r="AD9" s="234"/>
      <c r="AE9" s="234"/>
      <c r="AF9" s="234"/>
      <c r="AG9" s="234"/>
      <c r="AH9" s="186"/>
      <c r="AI9" s="187"/>
    </row>
    <row r="10" spans="1:37" s="189" customFormat="1" ht="202.5" customHeight="1">
      <c r="A10" s="221" t="s">
        <v>74</v>
      </c>
      <c r="B10" s="221" t="s">
        <v>16</v>
      </c>
      <c r="C10" s="221" t="s">
        <v>17</v>
      </c>
      <c r="D10" s="221" t="s">
        <v>18</v>
      </c>
      <c r="E10" s="210" t="s">
        <v>57</v>
      </c>
      <c r="F10" s="210" t="s">
        <v>78</v>
      </c>
      <c r="G10" s="210" t="s">
        <v>58</v>
      </c>
      <c r="H10" s="211" t="s">
        <v>64</v>
      </c>
      <c r="I10" s="212" t="s">
        <v>0</v>
      </c>
      <c r="J10" s="210" t="s">
        <v>65</v>
      </c>
      <c r="K10" s="213" t="s">
        <v>19</v>
      </c>
      <c r="L10" s="213" t="s">
        <v>84</v>
      </c>
      <c r="M10" s="213" t="s">
        <v>85</v>
      </c>
      <c r="N10" s="213" t="s">
        <v>4</v>
      </c>
      <c r="O10" s="213" t="s">
        <v>6</v>
      </c>
      <c r="P10" s="214" t="s">
        <v>20</v>
      </c>
      <c r="Q10" s="214" t="s">
        <v>21</v>
      </c>
      <c r="R10" s="214" t="s">
        <v>22</v>
      </c>
      <c r="S10" s="214" t="s">
        <v>23</v>
      </c>
      <c r="T10" s="214" t="s">
        <v>24</v>
      </c>
      <c r="U10" s="214" t="s">
        <v>25</v>
      </c>
      <c r="V10" s="215" t="s">
        <v>9</v>
      </c>
      <c r="W10" s="215" t="s">
        <v>10</v>
      </c>
      <c r="X10" s="216" t="s">
        <v>26</v>
      </c>
      <c r="Y10" s="216" t="s">
        <v>62</v>
      </c>
      <c r="Z10" s="216" t="s">
        <v>63</v>
      </c>
      <c r="AA10" s="216" t="s">
        <v>61</v>
      </c>
      <c r="AB10" s="216" t="s">
        <v>27</v>
      </c>
      <c r="AC10" s="216" t="s">
        <v>28</v>
      </c>
      <c r="AD10" s="216" t="s">
        <v>795</v>
      </c>
      <c r="AE10" s="216" t="s">
        <v>796</v>
      </c>
      <c r="AF10" s="216" t="s">
        <v>797</v>
      </c>
      <c r="AG10" s="216" t="s">
        <v>67</v>
      </c>
      <c r="AH10" s="217" t="s">
        <v>33</v>
      </c>
      <c r="AI10" s="218" t="s">
        <v>86</v>
      </c>
      <c r="AJ10" s="219" t="s">
        <v>793</v>
      </c>
      <c r="AK10" s="220" t="s">
        <v>794</v>
      </c>
    </row>
    <row r="11" spans="1:35" s="41" customFormat="1" ht="15">
      <c r="A11" s="46">
        <v>1</v>
      </c>
      <c r="B11" s="49" t="s">
        <v>325</v>
      </c>
      <c r="C11" s="49" t="s">
        <v>326</v>
      </c>
      <c r="D11" s="49" t="s">
        <v>112</v>
      </c>
      <c r="E11" s="49" t="s">
        <v>42</v>
      </c>
      <c r="F11" s="41" t="s">
        <v>76</v>
      </c>
      <c r="G11" s="41" t="s">
        <v>15</v>
      </c>
      <c r="H11" s="41" t="s">
        <v>12</v>
      </c>
      <c r="I11" s="49" t="s">
        <v>11</v>
      </c>
      <c r="J11" s="50">
        <v>37888</v>
      </c>
      <c r="K11" s="51">
        <v>6.59</v>
      </c>
      <c r="L11" s="52"/>
      <c r="M11" s="52"/>
      <c r="N11" s="52"/>
      <c r="O11" s="52" t="s">
        <v>12</v>
      </c>
      <c r="P11" s="53">
        <v>1</v>
      </c>
      <c r="Q11" s="53">
        <v>10</v>
      </c>
      <c r="R11" s="53">
        <v>6</v>
      </c>
      <c r="S11" s="53">
        <v>9</v>
      </c>
      <c r="T11" s="53">
        <v>4</v>
      </c>
      <c r="U11" s="53">
        <v>3</v>
      </c>
      <c r="V11" s="52"/>
      <c r="W11" s="52"/>
      <c r="X11" s="54">
        <v>0.8</v>
      </c>
      <c r="Y11" s="54">
        <v>0</v>
      </c>
      <c r="Z11" s="54">
        <v>2</v>
      </c>
      <c r="AA11" s="54">
        <v>2</v>
      </c>
      <c r="AB11" s="54">
        <v>1.5</v>
      </c>
      <c r="AC11" s="54">
        <v>28</v>
      </c>
      <c r="AD11" s="55">
        <v>0</v>
      </c>
      <c r="AE11" s="55">
        <v>0</v>
      </c>
      <c r="AF11" s="55">
        <v>3</v>
      </c>
      <c r="AG11" s="55">
        <v>3</v>
      </c>
      <c r="AH11" s="55">
        <v>35.3</v>
      </c>
      <c r="AI11" s="41" t="s">
        <v>82</v>
      </c>
    </row>
    <row r="12" spans="1:35" s="47" customFormat="1" ht="15">
      <c r="A12" s="56">
        <v>2</v>
      </c>
      <c r="B12" s="58" t="s">
        <v>244</v>
      </c>
      <c r="C12" s="58" t="s">
        <v>245</v>
      </c>
      <c r="D12" s="58" t="s">
        <v>246</v>
      </c>
      <c r="E12" s="58" t="s">
        <v>42</v>
      </c>
      <c r="F12" s="47" t="s">
        <v>76</v>
      </c>
      <c r="G12" s="47" t="s">
        <v>15</v>
      </c>
      <c r="H12" s="47" t="s">
        <v>12</v>
      </c>
      <c r="I12" s="58" t="s">
        <v>11</v>
      </c>
      <c r="J12" s="59">
        <v>37153</v>
      </c>
      <c r="K12" s="60">
        <v>6.78</v>
      </c>
      <c r="L12" s="61"/>
      <c r="M12" s="61"/>
      <c r="N12" s="61"/>
      <c r="O12" s="61"/>
      <c r="P12" s="62">
        <v>3</v>
      </c>
      <c r="Q12" s="62">
        <v>4</v>
      </c>
      <c r="R12" s="62">
        <v>9</v>
      </c>
      <c r="S12" s="62">
        <v>8</v>
      </c>
      <c r="T12" s="62">
        <v>8</v>
      </c>
      <c r="U12" s="62">
        <v>1</v>
      </c>
      <c r="V12" s="61"/>
      <c r="W12" s="61"/>
      <c r="X12" s="63">
        <v>0.89</v>
      </c>
      <c r="Y12" s="63">
        <v>0</v>
      </c>
      <c r="Z12" s="63">
        <v>0</v>
      </c>
      <c r="AA12" s="63">
        <v>0</v>
      </c>
      <c r="AB12" s="63">
        <v>3</v>
      </c>
      <c r="AC12" s="63">
        <v>26</v>
      </c>
      <c r="AD12" s="64">
        <v>0</v>
      </c>
      <c r="AE12" s="64">
        <v>0</v>
      </c>
      <c r="AF12" s="64">
        <v>0</v>
      </c>
      <c r="AG12" s="64">
        <v>0</v>
      </c>
      <c r="AH12" s="64">
        <v>29.89</v>
      </c>
      <c r="AI12" s="47" t="s">
        <v>82</v>
      </c>
    </row>
    <row r="13" spans="1:35" s="47" customFormat="1" ht="15">
      <c r="A13" s="56">
        <v>3</v>
      </c>
      <c r="B13" s="58" t="s">
        <v>315</v>
      </c>
      <c r="C13" s="127" t="s">
        <v>167</v>
      </c>
      <c r="D13" s="58" t="s">
        <v>230</v>
      </c>
      <c r="E13" s="58" t="s">
        <v>42</v>
      </c>
      <c r="F13" s="47" t="s">
        <v>76</v>
      </c>
      <c r="G13" s="47" t="s">
        <v>15</v>
      </c>
      <c r="H13" s="47" t="s">
        <v>12</v>
      </c>
      <c r="I13" s="58" t="s">
        <v>11</v>
      </c>
      <c r="J13" s="59">
        <v>36784</v>
      </c>
      <c r="K13" s="128">
        <v>6.694</v>
      </c>
      <c r="L13" s="61"/>
      <c r="M13" s="61"/>
      <c r="N13" s="61"/>
      <c r="O13" s="61" t="s">
        <v>12</v>
      </c>
      <c r="P13" s="62">
        <v>5</v>
      </c>
      <c r="Q13" s="62">
        <v>3</v>
      </c>
      <c r="R13" s="62">
        <v>0</v>
      </c>
      <c r="S13" s="62">
        <v>7</v>
      </c>
      <c r="T13" s="62">
        <v>0</v>
      </c>
      <c r="U13" s="62">
        <v>17</v>
      </c>
      <c r="V13" s="61" t="s">
        <v>12</v>
      </c>
      <c r="W13" s="61"/>
      <c r="X13" s="63">
        <v>0.85</v>
      </c>
      <c r="Y13" s="63">
        <v>0</v>
      </c>
      <c r="Z13" s="63">
        <v>2</v>
      </c>
      <c r="AA13" s="63">
        <v>2</v>
      </c>
      <c r="AB13" s="63">
        <v>3</v>
      </c>
      <c r="AC13" s="63">
        <v>21.25</v>
      </c>
      <c r="AD13" s="64">
        <v>0</v>
      </c>
      <c r="AE13" s="64">
        <v>0</v>
      </c>
      <c r="AF13" s="64">
        <v>0</v>
      </c>
      <c r="AG13" s="64">
        <v>0</v>
      </c>
      <c r="AH13" s="64">
        <v>27.1</v>
      </c>
      <c r="AI13" s="47" t="s">
        <v>82</v>
      </c>
    </row>
    <row r="14" spans="1:35" s="41" customFormat="1" ht="15">
      <c r="A14" s="46">
        <v>4</v>
      </c>
      <c r="B14" s="49" t="s">
        <v>314</v>
      </c>
      <c r="C14" s="49" t="s">
        <v>190</v>
      </c>
      <c r="D14" s="49" t="s">
        <v>94</v>
      </c>
      <c r="E14" s="49" t="s">
        <v>42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38667</v>
      </c>
      <c r="K14" s="51">
        <v>7.71</v>
      </c>
      <c r="L14" s="52"/>
      <c r="M14" s="52" t="s">
        <v>12</v>
      </c>
      <c r="N14" s="52"/>
      <c r="O14" s="52"/>
      <c r="P14" s="53"/>
      <c r="Q14" s="53"/>
      <c r="R14" s="53"/>
      <c r="S14" s="53">
        <v>5</v>
      </c>
      <c r="T14" s="53">
        <v>8</v>
      </c>
      <c r="U14" s="53">
        <v>20</v>
      </c>
      <c r="V14" s="52" t="s">
        <v>12</v>
      </c>
      <c r="W14" s="52"/>
      <c r="X14" s="54">
        <v>1.36</v>
      </c>
      <c r="Y14" s="54">
        <v>4</v>
      </c>
      <c r="Z14" s="54">
        <v>0</v>
      </c>
      <c r="AA14" s="54">
        <v>4</v>
      </c>
      <c r="AB14" s="54">
        <v>0</v>
      </c>
      <c r="AC14" s="54">
        <v>17.25</v>
      </c>
      <c r="AD14" s="55">
        <v>0</v>
      </c>
      <c r="AE14" s="55">
        <v>0</v>
      </c>
      <c r="AF14" s="55">
        <v>0</v>
      </c>
      <c r="AG14" s="55">
        <v>0</v>
      </c>
      <c r="AH14" s="55">
        <v>22.61</v>
      </c>
      <c r="AI14" s="41" t="s">
        <v>82</v>
      </c>
    </row>
    <row r="15" spans="1:35" s="47" customFormat="1" ht="15">
      <c r="A15" s="56">
        <v>5</v>
      </c>
      <c r="B15" s="117" t="s">
        <v>578</v>
      </c>
      <c r="C15" s="117" t="s">
        <v>579</v>
      </c>
      <c r="D15" s="47" t="s">
        <v>125</v>
      </c>
      <c r="E15" s="47" t="s">
        <v>42</v>
      </c>
      <c r="F15" s="47" t="s">
        <v>76</v>
      </c>
      <c r="G15" s="47" t="s">
        <v>15</v>
      </c>
      <c r="H15" s="47" t="s">
        <v>12</v>
      </c>
      <c r="I15" s="47" t="s">
        <v>11</v>
      </c>
      <c r="J15" s="114">
        <v>37566</v>
      </c>
      <c r="K15" s="126">
        <v>6.592</v>
      </c>
      <c r="L15" s="116"/>
      <c r="M15" s="116"/>
      <c r="N15" s="116"/>
      <c r="O15" s="116"/>
      <c r="P15" s="115">
        <v>1</v>
      </c>
      <c r="Q15" s="115">
        <v>9</v>
      </c>
      <c r="R15" s="115">
        <v>14</v>
      </c>
      <c r="S15" s="115">
        <v>6</v>
      </c>
      <c r="T15" s="115">
        <v>8</v>
      </c>
      <c r="U15" s="115">
        <v>3</v>
      </c>
      <c r="V15" s="116"/>
      <c r="W15" s="116"/>
      <c r="X15" s="63">
        <v>0.8</v>
      </c>
      <c r="Y15" s="63">
        <v>0</v>
      </c>
      <c r="Z15" s="63">
        <v>0</v>
      </c>
      <c r="AA15" s="63">
        <v>0</v>
      </c>
      <c r="AB15" s="63">
        <v>1.5</v>
      </c>
      <c r="AC15" s="63">
        <v>20</v>
      </c>
      <c r="AD15" s="64">
        <v>0</v>
      </c>
      <c r="AE15" s="64">
        <v>0</v>
      </c>
      <c r="AF15" s="64">
        <v>0</v>
      </c>
      <c r="AG15" s="64">
        <v>0</v>
      </c>
      <c r="AH15" s="64">
        <v>22.3</v>
      </c>
      <c r="AI15" s="47" t="s">
        <v>82</v>
      </c>
    </row>
    <row r="16" spans="1:35" s="47" customFormat="1" ht="15">
      <c r="A16" s="56">
        <v>6</v>
      </c>
      <c r="B16" s="58" t="s">
        <v>279</v>
      </c>
      <c r="C16" s="58" t="s">
        <v>94</v>
      </c>
      <c r="D16" s="58" t="s">
        <v>110</v>
      </c>
      <c r="E16" s="58" t="s">
        <v>42</v>
      </c>
      <c r="F16" s="47" t="s">
        <v>76</v>
      </c>
      <c r="G16" s="47" t="s">
        <v>15</v>
      </c>
      <c r="H16" s="47" t="s">
        <v>12</v>
      </c>
      <c r="I16" s="58" t="s">
        <v>11</v>
      </c>
      <c r="J16" s="59">
        <v>37566</v>
      </c>
      <c r="K16" s="60">
        <v>6.061</v>
      </c>
      <c r="L16" s="61"/>
      <c r="M16" s="61"/>
      <c r="N16" s="61"/>
      <c r="O16" s="61"/>
      <c r="P16" s="62">
        <v>2</v>
      </c>
      <c r="Q16" s="62">
        <v>9</v>
      </c>
      <c r="R16" s="62">
        <v>19</v>
      </c>
      <c r="S16" s="62">
        <v>6</v>
      </c>
      <c r="T16" s="62">
        <v>5</v>
      </c>
      <c r="U16" s="62">
        <v>10</v>
      </c>
      <c r="V16" s="61"/>
      <c r="W16" s="61"/>
      <c r="X16" s="63">
        <v>0.53</v>
      </c>
      <c r="Y16" s="63">
        <v>0</v>
      </c>
      <c r="Z16" s="63">
        <v>0</v>
      </c>
      <c r="AA16" s="63">
        <v>0</v>
      </c>
      <c r="AB16" s="63">
        <v>2.5</v>
      </c>
      <c r="AC16" s="63">
        <v>19.25</v>
      </c>
      <c r="AD16" s="64">
        <v>0</v>
      </c>
      <c r="AE16" s="64">
        <v>0</v>
      </c>
      <c r="AF16" s="64">
        <v>0</v>
      </c>
      <c r="AG16" s="64">
        <v>0</v>
      </c>
      <c r="AH16" s="64">
        <v>22.28</v>
      </c>
      <c r="AI16" s="47" t="s">
        <v>82</v>
      </c>
    </row>
    <row r="17" spans="1:35" s="47" customFormat="1" ht="15">
      <c r="A17" s="56">
        <v>7</v>
      </c>
      <c r="B17" s="58" t="s">
        <v>264</v>
      </c>
      <c r="C17" s="58" t="s">
        <v>93</v>
      </c>
      <c r="D17" s="58" t="s">
        <v>97</v>
      </c>
      <c r="E17" s="58" t="s">
        <v>42</v>
      </c>
      <c r="F17" s="47" t="s">
        <v>76</v>
      </c>
      <c r="G17" s="47" t="s">
        <v>15</v>
      </c>
      <c r="H17" s="47" t="s">
        <v>12</v>
      </c>
      <c r="I17" s="47" t="s">
        <v>11</v>
      </c>
      <c r="J17" s="59">
        <v>37888</v>
      </c>
      <c r="K17" s="60">
        <v>7.224</v>
      </c>
      <c r="L17" s="61"/>
      <c r="M17" s="61"/>
      <c r="N17" s="61"/>
      <c r="O17" s="61"/>
      <c r="P17" s="62">
        <v>5</v>
      </c>
      <c r="Q17" s="62">
        <v>11</v>
      </c>
      <c r="R17" s="62">
        <v>15</v>
      </c>
      <c r="S17" s="62">
        <v>5</v>
      </c>
      <c r="T17" s="62">
        <v>7</v>
      </c>
      <c r="U17" s="62">
        <v>16</v>
      </c>
      <c r="V17" s="61"/>
      <c r="W17" s="61"/>
      <c r="X17" s="63">
        <v>1.11</v>
      </c>
      <c r="Y17" s="63">
        <v>0</v>
      </c>
      <c r="Z17" s="63">
        <v>0</v>
      </c>
      <c r="AA17" s="63">
        <v>0</v>
      </c>
      <c r="AB17" s="63">
        <v>3</v>
      </c>
      <c r="AC17" s="63">
        <v>17</v>
      </c>
      <c r="AD17" s="64">
        <v>0</v>
      </c>
      <c r="AE17" s="64">
        <v>0</v>
      </c>
      <c r="AF17" s="64">
        <v>0</v>
      </c>
      <c r="AG17" s="64">
        <v>0</v>
      </c>
      <c r="AH17" s="64">
        <v>21.11</v>
      </c>
      <c r="AI17" s="47" t="s">
        <v>82</v>
      </c>
    </row>
    <row r="18" spans="1:35" s="47" customFormat="1" ht="15">
      <c r="A18" s="56">
        <v>8</v>
      </c>
      <c r="B18" s="58" t="s">
        <v>304</v>
      </c>
      <c r="C18" s="58" t="s">
        <v>167</v>
      </c>
      <c r="D18" s="58" t="s">
        <v>100</v>
      </c>
      <c r="E18" s="58" t="s">
        <v>42</v>
      </c>
      <c r="F18" s="47" t="s">
        <v>76</v>
      </c>
      <c r="G18" s="47" t="s">
        <v>15</v>
      </c>
      <c r="H18" s="47" t="s">
        <v>12</v>
      </c>
      <c r="I18" s="58" t="s">
        <v>11</v>
      </c>
      <c r="J18" s="59">
        <v>38245</v>
      </c>
      <c r="K18" s="60">
        <v>8.143</v>
      </c>
      <c r="L18" s="61"/>
      <c r="M18" s="61"/>
      <c r="N18" s="61"/>
      <c r="O18" s="61"/>
      <c r="P18" s="62">
        <v>5</v>
      </c>
      <c r="Q18" s="62">
        <v>5</v>
      </c>
      <c r="R18" s="62">
        <v>20</v>
      </c>
      <c r="S18" s="62">
        <v>5</v>
      </c>
      <c r="T18" s="62">
        <v>2</v>
      </c>
      <c r="U18" s="62">
        <v>1</v>
      </c>
      <c r="V18" s="61"/>
      <c r="W18" s="61"/>
      <c r="X18" s="63">
        <v>1.57</v>
      </c>
      <c r="Y18" s="63">
        <v>0</v>
      </c>
      <c r="Z18" s="63">
        <v>0</v>
      </c>
      <c r="AA18" s="63">
        <v>0</v>
      </c>
      <c r="AB18" s="63">
        <v>3</v>
      </c>
      <c r="AC18" s="63">
        <v>15.5</v>
      </c>
      <c r="AD18" s="64">
        <v>0</v>
      </c>
      <c r="AE18" s="64">
        <v>0</v>
      </c>
      <c r="AF18" s="64">
        <v>0</v>
      </c>
      <c r="AG18" s="64">
        <v>0</v>
      </c>
      <c r="AH18" s="64">
        <v>20.07</v>
      </c>
      <c r="AI18" s="47" t="s">
        <v>82</v>
      </c>
    </row>
    <row r="19" spans="1:35" s="47" customFormat="1" ht="15">
      <c r="A19" s="56">
        <v>9</v>
      </c>
      <c r="B19" s="58" t="s">
        <v>280</v>
      </c>
      <c r="C19" s="58" t="s">
        <v>91</v>
      </c>
      <c r="D19" s="58" t="s">
        <v>110</v>
      </c>
      <c r="E19" s="58" t="s">
        <v>42</v>
      </c>
      <c r="F19" s="47" t="s">
        <v>76</v>
      </c>
      <c r="G19" s="47" t="s">
        <v>15</v>
      </c>
      <c r="H19" s="47" t="s">
        <v>12</v>
      </c>
      <c r="I19" s="58" t="s">
        <v>11</v>
      </c>
      <c r="J19" s="59">
        <v>39589</v>
      </c>
      <c r="K19" s="60">
        <v>6.306</v>
      </c>
      <c r="L19" s="61"/>
      <c r="M19" s="61"/>
      <c r="N19" s="61"/>
      <c r="O19" s="61"/>
      <c r="P19" s="62">
        <v>1</v>
      </c>
      <c r="Q19" s="62">
        <v>11</v>
      </c>
      <c r="R19" s="62">
        <v>23</v>
      </c>
      <c r="S19" s="62">
        <v>5</v>
      </c>
      <c r="T19" s="62">
        <v>9</v>
      </c>
      <c r="U19" s="62">
        <v>6</v>
      </c>
      <c r="V19" s="61"/>
      <c r="W19" s="61"/>
      <c r="X19" s="63">
        <v>0.65</v>
      </c>
      <c r="Y19" s="63">
        <v>0</v>
      </c>
      <c r="Z19" s="63">
        <v>0</v>
      </c>
      <c r="AA19" s="63">
        <v>0</v>
      </c>
      <c r="AB19" s="63">
        <v>2</v>
      </c>
      <c r="AC19" s="63">
        <v>17.25</v>
      </c>
      <c r="AD19" s="64">
        <v>0</v>
      </c>
      <c r="AE19" s="64">
        <v>0</v>
      </c>
      <c r="AF19" s="64">
        <v>0</v>
      </c>
      <c r="AG19" s="64">
        <v>0</v>
      </c>
      <c r="AH19" s="64">
        <v>19.9</v>
      </c>
      <c r="AI19" s="47" t="s">
        <v>82</v>
      </c>
    </row>
    <row r="20" spans="1:35" s="47" customFormat="1" ht="15">
      <c r="A20" s="56">
        <v>10</v>
      </c>
      <c r="B20" s="58" t="s">
        <v>260</v>
      </c>
      <c r="C20" s="58" t="s">
        <v>261</v>
      </c>
      <c r="D20" s="58" t="s">
        <v>114</v>
      </c>
      <c r="E20" s="58" t="s">
        <v>42</v>
      </c>
      <c r="F20" s="47" t="s">
        <v>76</v>
      </c>
      <c r="G20" s="47" t="s">
        <v>15</v>
      </c>
      <c r="H20" s="47" t="s">
        <v>12</v>
      </c>
      <c r="I20" s="58" t="s">
        <v>11</v>
      </c>
      <c r="J20" s="59">
        <v>38692</v>
      </c>
      <c r="K20" s="60">
        <v>6.286</v>
      </c>
      <c r="L20" s="61"/>
      <c r="M20" s="61" t="s">
        <v>12</v>
      </c>
      <c r="N20" s="61"/>
      <c r="O20" s="61"/>
      <c r="P20" s="62">
        <v>2</v>
      </c>
      <c r="Q20" s="62">
        <v>0</v>
      </c>
      <c r="R20" s="62">
        <v>16</v>
      </c>
      <c r="S20" s="62">
        <v>4</v>
      </c>
      <c r="T20" s="62">
        <v>3</v>
      </c>
      <c r="U20" s="62">
        <v>20</v>
      </c>
      <c r="V20" s="61"/>
      <c r="W20" s="61"/>
      <c r="X20" s="63">
        <v>0.64</v>
      </c>
      <c r="Y20" s="63">
        <v>4</v>
      </c>
      <c r="Z20" s="63">
        <v>0</v>
      </c>
      <c r="AA20" s="63">
        <v>4</v>
      </c>
      <c r="AB20" s="63">
        <v>2</v>
      </c>
      <c r="AC20" s="63">
        <v>13</v>
      </c>
      <c r="AD20" s="64">
        <v>0</v>
      </c>
      <c r="AE20" s="64">
        <v>0</v>
      </c>
      <c r="AF20" s="64">
        <v>0</v>
      </c>
      <c r="AG20" s="64">
        <v>0</v>
      </c>
      <c r="AH20" s="64">
        <v>19.64</v>
      </c>
      <c r="AI20" s="47" t="s">
        <v>82</v>
      </c>
    </row>
    <row r="21" spans="1:35" s="41" customFormat="1" ht="15">
      <c r="A21" s="46">
        <v>11</v>
      </c>
      <c r="B21" s="49" t="s">
        <v>322</v>
      </c>
      <c r="C21" s="49" t="s">
        <v>323</v>
      </c>
      <c r="D21" s="49" t="s">
        <v>324</v>
      </c>
      <c r="E21" s="49" t="s">
        <v>42</v>
      </c>
      <c r="F21" s="41" t="s">
        <v>76</v>
      </c>
      <c r="G21" s="41" t="s">
        <v>15</v>
      </c>
      <c r="H21" s="41" t="s">
        <v>12</v>
      </c>
      <c r="I21" s="49" t="s">
        <v>11</v>
      </c>
      <c r="J21" s="50">
        <v>38974</v>
      </c>
      <c r="K21" s="51">
        <v>7.08</v>
      </c>
      <c r="L21" s="52"/>
      <c r="M21" s="52"/>
      <c r="N21" s="52"/>
      <c r="O21" s="52"/>
      <c r="P21" s="53">
        <v>1</v>
      </c>
      <c r="Q21" s="53">
        <v>6</v>
      </c>
      <c r="R21" s="53">
        <v>0</v>
      </c>
      <c r="S21" s="53">
        <v>5</v>
      </c>
      <c r="T21" s="53">
        <v>5</v>
      </c>
      <c r="U21" s="53">
        <v>4</v>
      </c>
      <c r="V21" s="52"/>
      <c r="W21" s="52"/>
      <c r="X21" s="54">
        <v>1.04</v>
      </c>
      <c r="Y21" s="54">
        <v>0</v>
      </c>
      <c r="Z21" s="54">
        <v>0</v>
      </c>
      <c r="AA21" s="54">
        <v>0</v>
      </c>
      <c r="AB21" s="54">
        <v>1.5</v>
      </c>
      <c r="AC21" s="54">
        <v>16.25</v>
      </c>
      <c r="AD21" s="55">
        <v>0</v>
      </c>
      <c r="AE21" s="55">
        <v>0</v>
      </c>
      <c r="AF21" s="55">
        <v>0</v>
      </c>
      <c r="AG21" s="55">
        <v>0</v>
      </c>
      <c r="AH21" s="55">
        <v>18.79</v>
      </c>
      <c r="AI21" s="41" t="s">
        <v>82</v>
      </c>
    </row>
    <row r="22" spans="1:35" s="105" customFormat="1" ht="15">
      <c r="A22" s="106">
        <v>12</v>
      </c>
      <c r="B22" s="118" t="s">
        <v>327</v>
      </c>
      <c r="C22" s="118" t="s">
        <v>96</v>
      </c>
      <c r="D22" s="118" t="s">
        <v>194</v>
      </c>
      <c r="E22" s="118" t="s">
        <v>42</v>
      </c>
      <c r="F22" s="118" t="s">
        <v>76</v>
      </c>
      <c r="G22" s="118" t="s">
        <v>15</v>
      </c>
      <c r="H22" s="118" t="s">
        <v>12</v>
      </c>
      <c r="I22" s="118" t="s">
        <v>11</v>
      </c>
      <c r="J22" s="119">
        <v>39049</v>
      </c>
      <c r="K22" s="120">
        <v>6.224</v>
      </c>
      <c r="L22" s="121"/>
      <c r="M22" s="121"/>
      <c r="N22" s="121"/>
      <c r="O22" s="121" t="s">
        <v>12</v>
      </c>
      <c r="P22" s="122">
        <v>0</v>
      </c>
      <c r="Q22" s="122">
        <v>1</v>
      </c>
      <c r="R22" s="122">
        <v>22</v>
      </c>
      <c r="S22" s="122">
        <v>5</v>
      </c>
      <c r="T22" s="122">
        <v>4</v>
      </c>
      <c r="U22" s="122">
        <v>7</v>
      </c>
      <c r="V22" s="121" t="s">
        <v>12</v>
      </c>
      <c r="W22" s="121"/>
      <c r="X22" s="103">
        <v>0.61</v>
      </c>
      <c r="Y22" s="103">
        <v>0</v>
      </c>
      <c r="Z22" s="103">
        <v>2</v>
      </c>
      <c r="AA22" s="103">
        <v>2</v>
      </c>
      <c r="AB22" s="103">
        <v>0</v>
      </c>
      <c r="AC22" s="103">
        <v>16</v>
      </c>
      <c r="AD22" s="104">
        <v>0</v>
      </c>
      <c r="AE22" s="104">
        <v>0</v>
      </c>
      <c r="AF22" s="104">
        <v>0</v>
      </c>
      <c r="AG22" s="104">
        <v>0</v>
      </c>
      <c r="AH22" s="104">
        <v>18.61</v>
      </c>
      <c r="AI22" s="105" t="s">
        <v>82</v>
      </c>
    </row>
    <row r="23" spans="1:35" s="47" customFormat="1" ht="15">
      <c r="A23" s="56">
        <v>13</v>
      </c>
      <c r="B23" s="58" t="s">
        <v>251</v>
      </c>
      <c r="C23" s="58" t="s">
        <v>174</v>
      </c>
      <c r="D23" s="58" t="s">
        <v>236</v>
      </c>
      <c r="E23" s="58" t="s">
        <v>42</v>
      </c>
      <c r="F23" s="47" t="s">
        <v>76</v>
      </c>
      <c r="G23" s="47" t="s">
        <v>15</v>
      </c>
      <c r="H23" s="47" t="s">
        <v>12</v>
      </c>
      <c r="I23" s="58" t="s">
        <v>11</v>
      </c>
      <c r="J23" s="59">
        <v>39336</v>
      </c>
      <c r="K23" s="60">
        <v>6.653</v>
      </c>
      <c r="L23" s="61"/>
      <c r="M23" s="61"/>
      <c r="N23" s="61"/>
      <c r="O23" s="61"/>
      <c r="P23" s="62">
        <v>1</v>
      </c>
      <c r="Q23" s="62">
        <v>2</v>
      </c>
      <c r="R23" s="62">
        <v>17</v>
      </c>
      <c r="S23" s="62">
        <v>5</v>
      </c>
      <c r="T23" s="62">
        <v>4</v>
      </c>
      <c r="U23" s="62">
        <v>4</v>
      </c>
      <c r="V23" s="61" t="s">
        <v>12</v>
      </c>
      <c r="W23" s="61"/>
      <c r="X23" s="63">
        <v>0.83</v>
      </c>
      <c r="Y23" s="63">
        <v>0</v>
      </c>
      <c r="Z23" s="63">
        <v>0</v>
      </c>
      <c r="AA23" s="63">
        <v>0</v>
      </c>
      <c r="AB23" s="63">
        <v>1</v>
      </c>
      <c r="AC23" s="63">
        <v>16</v>
      </c>
      <c r="AD23" s="64">
        <v>0</v>
      </c>
      <c r="AE23" s="64">
        <v>0</v>
      </c>
      <c r="AF23" s="64">
        <v>0</v>
      </c>
      <c r="AG23" s="64">
        <v>0</v>
      </c>
      <c r="AH23" s="64">
        <v>17.83</v>
      </c>
      <c r="AI23" s="47" t="s">
        <v>82</v>
      </c>
    </row>
    <row r="24" spans="1:35" s="47" customFormat="1" ht="15">
      <c r="A24" s="56">
        <v>14</v>
      </c>
      <c r="B24" s="117" t="s">
        <v>739</v>
      </c>
      <c r="C24" s="117" t="s">
        <v>133</v>
      </c>
      <c r="D24" s="47" t="s">
        <v>97</v>
      </c>
      <c r="E24" s="47" t="s">
        <v>42</v>
      </c>
      <c r="F24" s="47" t="s">
        <v>76</v>
      </c>
      <c r="G24" s="47" t="s">
        <v>15</v>
      </c>
      <c r="H24" s="47" t="s">
        <v>12</v>
      </c>
      <c r="I24" s="47" t="s">
        <v>11</v>
      </c>
      <c r="J24" s="114">
        <v>40141</v>
      </c>
      <c r="K24" s="115">
        <v>7.462</v>
      </c>
      <c r="L24" s="116"/>
      <c r="M24" s="116"/>
      <c r="N24" s="116"/>
      <c r="O24" s="116" t="s">
        <v>12</v>
      </c>
      <c r="P24" s="115">
        <v>0</v>
      </c>
      <c r="Q24" s="115">
        <v>0</v>
      </c>
      <c r="R24" s="115">
        <v>16</v>
      </c>
      <c r="S24" s="115">
        <v>4</v>
      </c>
      <c r="T24" s="115">
        <v>9</v>
      </c>
      <c r="U24" s="115">
        <v>23</v>
      </c>
      <c r="V24" s="116" t="s">
        <v>12</v>
      </c>
      <c r="W24" s="116"/>
      <c r="X24" s="63">
        <v>1.23</v>
      </c>
      <c r="Y24" s="63">
        <v>0</v>
      </c>
      <c r="Z24" s="63">
        <v>2</v>
      </c>
      <c r="AA24" s="63">
        <v>2</v>
      </c>
      <c r="AB24" s="63">
        <v>0</v>
      </c>
      <c r="AC24" s="63">
        <v>14.5</v>
      </c>
      <c r="AD24" s="64">
        <v>0</v>
      </c>
      <c r="AE24" s="64">
        <v>0</v>
      </c>
      <c r="AF24" s="64">
        <v>0</v>
      </c>
      <c r="AG24" s="64">
        <v>0</v>
      </c>
      <c r="AH24" s="64">
        <v>17.73</v>
      </c>
      <c r="AI24" s="47" t="s">
        <v>82</v>
      </c>
    </row>
    <row r="25" spans="1:35" s="47" customFormat="1" ht="15">
      <c r="A25" s="56">
        <v>15</v>
      </c>
      <c r="B25" s="58" t="s">
        <v>247</v>
      </c>
      <c r="C25" s="58" t="s">
        <v>248</v>
      </c>
      <c r="D25" s="58" t="s">
        <v>249</v>
      </c>
      <c r="E25" s="58" t="s">
        <v>42</v>
      </c>
      <c r="F25" s="47" t="s">
        <v>76</v>
      </c>
      <c r="G25" s="47" t="s">
        <v>15</v>
      </c>
      <c r="H25" s="47" t="s">
        <v>12</v>
      </c>
      <c r="I25" s="58" t="s">
        <v>11</v>
      </c>
      <c r="J25" s="59">
        <v>39589</v>
      </c>
      <c r="K25" s="60">
        <v>5.795</v>
      </c>
      <c r="L25" s="61"/>
      <c r="M25" s="61" t="s">
        <v>12</v>
      </c>
      <c r="N25" s="61"/>
      <c r="O25" s="61"/>
      <c r="P25" s="62">
        <v>3</v>
      </c>
      <c r="Q25" s="62">
        <v>4</v>
      </c>
      <c r="R25" s="62">
        <v>13</v>
      </c>
      <c r="S25" s="62">
        <v>2</v>
      </c>
      <c r="T25" s="62">
        <v>6</v>
      </c>
      <c r="U25" s="62">
        <v>8</v>
      </c>
      <c r="V25" s="61"/>
      <c r="W25" s="61"/>
      <c r="X25" s="63">
        <v>0.4</v>
      </c>
      <c r="Y25" s="63">
        <v>4</v>
      </c>
      <c r="Z25" s="63">
        <v>0</v>
      </c>
      <c r="AA25" s="63">
        <v>4</v>
      </c>
      <c r="AB25" s="63">
        <v>3</v>
      </c>
      <c r="AC25" s="63">
        <v>7.5</v>
      </c>
      <c r="AD25" s="64">
        <v>0</v>
      </c>
      <c r="AE25" s="64">
        <v>0</v>
      </c>
      <c r="AF25" s="64">
        <v>0</v>
      </c>
      <c r="AG25" s="64">
        <v>0</v>
      </c>
      <c r="AH25" s="64">
        <v>14.9</v>
      </c>
      <c r="AI25" s="47" t="s">
        <v>82</v>
      </c>
    </row>
    <row r="26" spans="1:35" s="47" customFormat="1" ht="15">
      <c r="A26" s="56">
        <v>16</v>
      </c>
      <c r="B26" s="58" t="s">
        <v>311</v>
      </c>
      <c r="C26" s="58" t="s">
        <v>186</v>
      </c>
      <c r="D26" s="58" t="s">
        <v>100</v>
      </c>
      <c r="E26" s="58" t="s">
        <v>42</v>
      </c>
      <c r="F26" s="47" t="s">
        <v>76</v>
      </c>
      <c r="G26" s="47" t="s">
        <v>15</v>
      </c>
      <c r="H26" s="47" t="s">
        <v>12</v>
      </c>
      <c r="I26" s="58" t="s">
        <v>11</v>
      </c>
      <c r="J26" s="59">
        <v>39988</v>
      </c>
      <c r="K26" s="60">
        <v>5.98</v>
      </c>
      <c r="L26" s="61"/>
      <c r="M26" s="61"/>
      <c r="N26" s="61"/>
      <c r="O26" s="61"/>
      <c r="P26" s="62">
        <v>3</v>
      </c>
      <c r="Q26" s="62">
        <v>4</v>
      </c>
      <c r="R26" s="62">
        <v>1</v>
      </c>
      <c r="S26" s="62">
        <v>3</v>
      </c>
      <c r="T26" s="62">
        <v>6</v>
      </c>
      <c r="U26" s="62">
        <v>13</v>
      </c>
      <c r="V26" s="61"/>
      <c r="W26" s="61" t="s">
        <v>12</v>
      </c>
      <c r="X26" s="63">
        <v>0.49</v>
      </c>
      <c r="Y26" s="63">
        <v>0</v>
      </c>
      <c r="Z26" s="63">
        <v>0</v>
      </c>
      <c r="AA26" s="63">
        <v>0</v>
      </c>
      <c r="AB26" s="63">
        <v>3</v>
      </c>
      <c r="AC26" s="63">
        <v>10.5</v>
      </c>
      <c r="AD26" s="64">
        <v>0</v>
      </c>
      <c r="AE26" s="64">
        <v>0</v>
      </c>
      <c r="AF26" s="64">
        <v>0</v>
      </c>
      <c r="AG26" s="64">
        <v>0</v>
      </c>
      <c r="AH26" s="64">
        <v>13.99</v>
      </c>
      <c r="AI26" s="47" t="s">
        <v>82</v>
      </c>
    </row>
    <row r="27" spans="1:35" s="47" customFormat="1" ht="15">
      <c r="A27" s="56">
        <v>17</v>
      </c>
      <c r="B27" s="58" t="s">
        <v>318</v>
      </c>
      <c r="C27" s="58" t="s">
        <v>143</v>
      </c>
      <c r="D27" s="58" t="s">
        <v>110</v>
      </c>
      <c r="E27" s="58" t="s">
        <v>42</v>
      </c>
      <c r="F27" s="47" t="s">
        <v>76</v>
      </c>
      <c r="G27" s="47" t="s">
        <v>15</v>
      </c>
      <c r="H27" s="47" t="s">
        <v>12</v>
      </c>
      <c r="I27" s="58" t="s">
        <v>11</v>
      </c>
      <c r="J27" s="59">
        <v>41092</v>
      </c>
      <c r="K27" s="60">
        <v>6.57</v>
      </c>
      <c r="L27" s="61"/>
      <c r="M27" s="61" t="s">
        <v>12</v>
      </c>
      <c r="N27" s="61"/>
      <c r="O27" s="61"/>
      <c r="P27" s="62">
        <v>2</v>
      </c>
      <c r="Q27" s="62">
        <v>8</v>
      </c>
      <c r="R27" s="62">
        <v>0</v>
      </c>
      <c r="S27" s="62">
        <v>1</v>
      </c>
      <c r="T27" s="62">
        <v>10</v>
      </c>
      <c r="U27" s="62">
        <v>15</v>
      </c>
      <c r="V27" s="61" t="s">
        <v>12</v>
      </c>
      <c r="W27" s="61"/>
      <c r="X27" s="63">
        <v>0.79</v>
      </c>
      <c r="Y27" s="63">
        <v>4</v>
      </c>
      <c r="Z27" s="63">
        <v>0</v>
      </c>
      <c r="AA27" s="63">
        <v>4</v>
      </c>
      <c r="AB27" s="63">
        <v>2.5</v>
      </c>
      <c r="AC27" s="63">
        <v>5.75</v>
      </c>
      <c r="AD27" s="64">
        <v>0</v>
      </c>
      <c r="AE27" s="64">
        <v>0</v>
      </c>
      <c r="AF27" s="64">
        <v>0</v>
      </c>
      <c r="AG27" s="64">
        <v>0</v>
      </c>
      <c r="AH27" s="64">
        <v>13.04</v>
      </c>
      <c r="AI27" s="47" t="s">
        <v>82</v>
      </c>
    </row>
    <row r="28" spans="1:35" s="47" customFormat="1" ht="15">
      <c r="A28" s="56">
        <v>18</v>
      </c>
      <c r="B28" s="58" t="s">
        <v>321</v>
      </c>
      <c r="C28" s="58" t="s">
        <v>143</v>
      </c>
      <c r="D28" s="58" t="s">
        <v>112</v>
      </c>
      <c r="E28" s="58" t="s">
        <v>42</v>
      </c>
      <c r="F28" s="47" t="s">
        <v>77</v>
      </c>
      <c r="G28" s="47" t="s">
        <v>59</v>
      </c>
      <c r="H28" s="47" t="s">
        <v>12</v>
      </c>
      <c r="I28" s="58" t="s">
        <v>11</v>
      </c>
      <c r="J28" s="59">
        <v>38170</v>
      </c>
      <c r="K28" s="60">
        <v>7.34</v>
      </c>
      <c r="L28" s="61"/>
      <c r="M28" s="61" t="s">
        <v>12</v>
      </c>
      <c r="N28" s="61"/>
      <c r="O28" s="61"/>
      <c r="P28" s="62">
        <v>0</v>
      </c>
      <c r="Q28" s="62">
        <v>5</v>
      </c>
      <c r="R28" s="62">
        <v>0</v>
      </c>
      <c r="S28" s="62">
        <v>2</v>
      </c>
      <c r="T28" s="62">
        <v>6</v>
      </c>
      <c r="U28" s="62">
        <v>9</v>
      </c>
      <c r="V28" s="61" t="s">
        <v>12</v>
      </c>
      <c r="W28" s="61"/>
      <c r="X28" s="63">
        <v>1.17</v>
      </c>
      <c r="Y28" s="63">
        <v>4</v>
      </c>
      <c r="Z28" s="63">
        <v>0</v>
      </c>
      <c r="AA28" s="63">
        <v>4</v>
      </c>
      <c r="AB28" s="63">
        <v>0</v>
      </c>
      <c r="AC28" s="63">
        <v>7.5</v>
      </c>
      <c r="AD28" s="64">
        <v>0</v>
      </c>
      <c r="AE28" s="64">
        <v>0</v>
      </c>
      <c r="AF28" s="64">
        <v>0</v>
      </c>
      <c r="AG28" s="64">
        <v>0</v>
      </c>
      <c r="AH28" s="64">
        <v>12.67</v>
      </c>
      <c r="AI28" s="47" t="s">
        <v>82</v>
      </c>
    </row>
    <row r="29" spans="1:35" s="47" customFormat="1" ht="15">
      <c r="A29" s="56">
        <v>19</v>
      </c>
      <c r="B29" s="58" t="s">
        <v>342</v>
      </c>
      <c r="C29" s="58" t="s">
        <v>132</v>
      </c>
      <c r="D29" s="58" t="s">
        <v>303</v>
      </c>
      <c r="E29" s="58" t="s">
        <v>42</v>
      </c>
      <c r="F29" s="47" t="s">
        <v>77</v>
      </c>
      <c r="G29" s="47" t="s">
        <v>59</v>
      </c>
      <c r="H29" s="47" t="s">
        <v>12</v>
      </c>
      <c r="I29" s="58" t="s">
        <v>11</v>
      </c>
      <c r="J29" s="59">
        <v>40476</v>
      </c>
      <c r="K29" s="62">
        <v>7.17</v>
      </c>
      <c r="L29" s="61"/>
      <c r="M29" s="61" t="s">
        <v>12</v>
      </c>
      <c r="N29" s="61"/>
      <c r="O29" s="61"/>
      <c r="P29" s="62">
        <v>1</v>
      </c>
      <c r="Q29" s="62">
        <v>10</v>
      </c>
      <c r="R29" s="62">
        <v>15</v>
      </c>
      <c r="S29" s="62">
        <v>1</v>
      </c>
      <c r="T29" s="62">
        <v>11</v>
      </c>
      <c r="U29" s="62">
        <v>3</v>
      </c>
      <c r="V29" s="61" t="s">
        <v>12</v>
      </c>
      <c r="W29" s="61"/>
      <c r="X29" s="63">
        <v>1.09</v>
      </c>
      <c r="Y29" s="63">
        <v>4</v>
      </c>
      <c r="Z29" s="63">
        <v>0</v>
      </c>
      <c r="AA29" s="63">
        <v>4</v>
      </c>
      <c r="AB29" s="63">
        <v>1.5</v>
      </c>
      <c r="AC29" s="63">
        <v>5.75</v>
      </c>
      <c r="AD29" s="64">
        <v>0</v>
      </c>
      <c r="AE29" s="64">
        <v>0</v>
      </c>
      <c r="AF29" s="64">
        <v>0</v>
      </c>
      <c r="AG29" s="64">
        <v>0</v>
      </c>
      <c r="AH29" s="64">
        <v>12.34</v>
      </c>
      <c r="AI29" s="47" t="s">
        <v>82</v>
      </c>
    </row>
    <row r="30" spans="1:35" s="47" customFormat="1" ht="15">
      <c r="A30" s="56">
        <v>20</v>
      </c>
      <c r="B30" s="58" t="s">
        <v>316</v>
      </c>
      <c r="C30" s="127" t="s">
        <v>317</v>
      </c>
      <c r="D30" s="58" t="s">
        <v>112</v>
      </c>
      <c r="E30" s="58" t="s">
        <v>42</v>
      </c>
      <c r="F30" s="47" t="s">
        <v>77</v>
      </c>
      <c r="G30" s="47" t="s">
        <v>59</v>
      </c>
      <c r="H30" s="47" t="s">
        <v>12</v>
      </c>
      <c r="I30" s="58" t="s">
        <v>11</v>
      </c>
      <c r="J30" s="59">
        <v>38826</v>
      </c>
      <c r="K30" s="128">
        <v>7.12</v>
      </c>
      <c r="L30" s="61"/>
      <c r="M30" s="61" t="s">
        <v>12</v>
      </c>
      <c r="N30" s="61"/>
      <c r="O30" s="61"/>
      <c r="P30" s="62">
        <v>4</v>
      </c>
      <c r="Q30" s="62">
        <v>0</v>
      </c>
      <c r="R30" s="62">
        <v>1</v>
      </c>
      <c r="S30" s="62">
        <v>1</v>
      </c>
      <c r="T30" s="62">
        <v>5</v>
      </c>
      <c r="U30" s="62">
        <v>7</v>
      </c>
      <c r="V30" s="61"/>
      <c r="W30" s="61"/>
      <c r="X30" s="63">
        <v>1.06</v>
      </c>
      <c r="Y30" s="63">
        <v>4</v>
      </c>
      <c r="Z30" s="63">
        <v>0</v>
      </c>
      <c r="AA30" s="63">
        <v>4</v>
      </c>
      <c r="AB30" s="63">
        <v>3</v>
      </c>
      <c r="AC30" s="63">
        <v>4.25</v>
      </c>
      <c r="AD30" s="64">
        <v>0</v>
      </c>
      <c r="AE30" s="64">
        <v>0</v>
      </c>
      <c r="AF30" s="64">
        <v>0</v>
      </c>
      <c r="AG30" s="64">
        <v>0</v>
      </c>
      <c r="AH30" s="64">
        <v>12.31</v>
      </c>
      <c r="AI30" s="47" t="s">
        <v>82</v>
      </c>
    </row>
    <row r="31" spans="1:35" s="41" customFormat="1" ht="15">
      <c r="A31" s="46">
        <v>21</v>
      </c>
      <c r="B31" s="49" t="s">
        <v>320</v>
      </c>
      <c r="C31" s="49" t="s">
        <v>99</v>
      </c>
      <c r="D31" s="49" t="s">
        <v>97</v>
      </c>
      <c r="E31" s="49" t="s">
        <v>42</v>
      </c>
      <c r="F31" s="41" t="s">
        <v>76</v>
      </c>
      <c r="G31" s="41" t="s">
        <v>15</v>
      </c>
      <c r="H31" s="41" t="s">
        <v>12</v>
      </c>
      <c r="I31" s="49" t="s">
        <v>11</v>
      </c>
      <c r="J31" s="50">
        <v>40513</v>
      </c>
      <c r="K31" s="51">
        <v>5.97</v>
      </c>
      <c r="L31" s="52"/>
      <c r="M31" s="52" t="s">
        <v>12</v>
      </c>
      <c r="N31" s="52"/>
      <c r="O31" s="52"/>
      <c r="P31" s="53">
        <v>0</v>
      </c>
      <c r="Q31" s="53">
        <v>4</v>
      </c>
      <c r="R31" s="53">
        <v>23</v>
      </c>
      <c r="S31" s="53">
        <v>2</v>
      </c>
      <c r="T31" s="53">
        <v>4</v>
      </c>
      <c r="U31" s="53">
        <v>15</v>
      </c>
      <c r="V31" s="52" t="s">
        <v>12</v>
      </c>
      <c r="W31" s="52"/>
      <c r="X31" s="54">
        <v>0.49</v>
      </c>
      <c r="Y31" s="54">
        <v>4</v>
      </c>
      <c r="Z31" s="54">
        <v>0</v>
      </c>
      <c r="AA31" s="54">
        <v>4</v>
      </c>
      <c r="AB31" s="54">
        <v>0</v>
      </c>
      <c r="AC31" s="54">
        <v>7.25</v>
      </c>
      <c r="AD31" s="55">
        <v>0</v>
      </c>
      <c r="AE31" s="55">
        <v>0</v>
      </c>
      <c r="AF31" s="55">
        <v>0</v>
      </c>
      <c r="AG31" s="55">
        <v>0</v>
      </c>
      <c r="AH31" s="55">
        <v>11.74</v>
      </c>
      <c r="AI31" s="41" t="s">
        <v>82</v>
      </c>
    </row>
    <row r="32" spans="1:35" s="74" customFormat="1" ht="15">
      <c r="A32" s="75">
        <v>22</v>
      </c>
      <c r="B32" s="70" t="s">
        <v>302</v>
      </c>
      <c r="C32" s="70" t="s">
        <v>297</v>
      </c>
      <c r="D32" s="70" t="s">
        <v>97</v>
      </c>
      <c r="E32" s="70" t="s">
        <v>42</v>
      </c>
      <c r="F32" s="74" t="s">
        <v>77</v>
      </c>
      <c r="G32" s="74" t="s">
        <v>59</v>
      </c>
      <c r="H32" s="74" t="s">
        <v>12</v>
      </c>
      <c r="I32" s="70" t="s">
        <v>11</v>
      </c>
      <c r="J32" s="71">
        <v>38667</v>
      </c>
      <c r="K32" s="93">
        <v>7.4</v>
      </c>
      <c r="L32" s="73"/>
      <c r="M32" s="73"/>
      <c r="N32" s="73"/>
      <c r="O32" s="73"/>
      <c r="P32" s="72">
        <v>1</v>
      </c>
      <c r="Q32" s="72">
        <v>3</v>
      </c>
      <c r="R32" s="72">
        <v>8</v>
      </c>
      <c r="S32" s="72">
        <v>3</v>
      </c>
      <c r="T32" s="72">
        <v>0</v>
      </c>
      <c r="U32" s="72">
        <v>20</v>
      </c>
      <c r="V32" s="73" t="s">
        <v>12</v>
      </c>
      <c r="W32" s="73"/>
      <c r="X32" s="78">
        <v>1.2</v>
      </c>
      <c r="Y32" s="78">
        <v>0</v>
      </c>
      <c r="Z32" s="78">
        <v>0</v>
      </c>
      <c r="AA32" s="78">
        <v>0</v>
      </c>
      <c r="AB32" s="78">
        <v>1</v>
      </c>
      <c r="AC32" s="78">
        <v>9.25</v>
      </c>
      <c r="AD32" s="79">
        <v>0</v>
      </c>
      <c r="AE32" s="79">
        <v>0</v>
      </c>
      <c r="AF32" s="79">
        <v>0</v>
      </c>
      <c r="AG32" s="79">
        <v>0</v>
      </c>
      <c r="AH32" s="79">
        <v>11.45</v>
      </c>
      <c r="AI32" s="74" t="s">
        <v>82</v>
      </c>
    </row>
    <row r="33" spans="1:35" s="47" customFormat="1" ht="15">
      <c r="A33" s="56">
        <v>23</v>
      </c>
      <c r="B33" s="58" t="s">
        <v>336</v>
      </c>
      <c r="C33" s="58" t="s">
        <v>337</v>
      </c>
      <c r="D33" s="58" t="s">
        <v>122</v>
      </c>
      <c r="E33" s="58" t="s">
        <v>42</v>
      </c>
      <c r="F33" s="47" t="s">
        <v>76</v>
      </c>
      <c r="G33" s="47" t="s">
        <v>15</v>
      </c>
      <c r="H33" s="47" t="s">
        <v>12</v>
      </c>
      <c r="I33" s="58" t="s">
        <v>11</v>
      </c>
      <c r="J33" s="59">
        <v>40141</v>
      </c>
      <c r="K33" s="62">
        <v>5.81</v>
      </c>
      <c r="L33" s="61"/>
      <c r="M33" s="61"/>
      <c r="N33" s="61"/>
      <c r="O33" s="61"/>
      <c r="P33" s="62"/>
      <c r="Q33" s="62"/>
      <c r="R33" s="62"/>
      <c r="S33" s="62">
        <v>3</v>
      </c>
      <c r="T33" s="62">
        <v>8</v>
      </c>
      <c r="U33" s="62">
        <v>4</v>
      </c>
      <c r="V33" s="61"/>
      <c r="W33" s="61"/>
      <c r="X33" s="63">
        <v>0.41</v>
      </c>
      <c r="Y33" s="63">
        <v>0</v>
      </c>
      <c r="Z33" s="63">
        <v>0</v>
      </c>
      <c r="AA33" s="63">
        <v>0</v>
      </c>
      <c r="AB33" s="63">
        <v>0</v>
      </c>
      <c r="AC33" s="63">
        <v>11</v>
      </c>
      <c r="AD33" s="64">
        <v>0</v>
      </c>
      <c r="AE33" s="64">
        <v>0</v>
      </c>
      <c r="AF33" s="64">
        <v>0</v>
      </c>
      <c r="AG33" s="64">
        <v>0</v>
      </c>
      <c r="AH33" s="64">
        <v>11.41</v>
      </c>
      <c r="AI33" s="47" t="s">
        <v>82</v>
      </c>
    </row>
    <row r="34" spans="1:35" s="47" customFormat="1" ht="15">
      <c r="A34" s="56">
        <v>24</v>
      </c>
      <c r="B34" s="58" t="s">
        <v>295</v>
      </c>
      <c r="C34" s="58" t="s">
        <v>269</v>
      </c>
      <c r="D34" s="58" t="s">
        <v>97</v>
      </c>
      <c r="E34" s="58" t="s">
        <v>42</v>
      </c>
      <c r="F34" s="47" t="s">
        <v>76</v>
      </c>
      <c r="G34" s="47" t="s">
        <v>15</v>
      </c>
      <c r="H34" s="47" t="s">
        <v>12</v>
      </c>
      <c r="I34" s="58" t="s">
        <v>11</v>
      </c>
      <c r="J34" s="59">
        <v>39785</v>
      </c>
      <c r="K34" s="60">
        <v>6.489</v>
      </c>
      <c r="L34" s="61"/>
      <c r="M34" s="61"/>
      <c r="N34" s="61"/>
      <c r="O34" s="61"/>
      <c r="P34" s="62">
        <v>1</v>
      </c>
      <c r="Q34" s="62">
        <v>10</v>
      </c>
      <c r="R34" s="62">
        <v>17</v>
      </c>
      <c r="S34" s="62">
        <v>2</v>
      </c>
      <c r="T34" s="62">
        <v>10</v>
      </c>
      <c r="U34" s="62">
        <v>10</v>
      </c>
      <c r="V34" s="61"/>
      <c r="W34" s="61"/>
      <c r="X34" s="63">
        <v>0.74</v>
      </c>
      <c r="Y34" s="63">
        <v>0</v>
      </c>
      <c r="Z34" s="63">
        <v>0</v>
      </c>
      <c r="AA34" s="63">
        <v>0</v>
      </c>
      <c r="AB34" s="63">
        <v>1.5</v>
      </c>
      <c r="AC34" s="63">
        <v>8.5</v>
      </c>
      <c r="AD34" s="64">
        <v>0</v>
      </c>
      <c r="AE34" s="64">
        <v>0</v>
      </c>
      <c r="AF34" s="64">
        <v>0</v>
      </c>
      <c r="AG34" s="64">
        <v>0</v>
      </c>
      <c r="AH34" s="64">
        <v>10.74</v>
      </c>
      <c r="AI34" s="47" t="s">
        <v>82</v>
      </c>
    </row>
    <row r="35" spans="1:35" s="47" customFormat="1" ht="15">
      <c r="A35" s="56">
        <v>25</v>
      </c>
      <c r="B35" s="58" t="s">
        <v>255</v>
      </c>
      <c r="C35" s="58" t="s">
        <v>189</v>
      </c>
      <c r="D35" s="58" t="s">
        <v>134</v>
      </c>
      <c r="E35" s="58" t="s">
        <v>42</v>
      </c>
      <c r="F35" s="47" t="s">
        <v>76</v>
      </c>
      <c r="G35" s="47" t="s">
        <v>15</v>
      </c>
      <c r="H35" s="47" t="s">
        <v>12</v>
      </c>
      <c r="I35" s="58" t="s">
        <v>11</v>
      </c>
      <c r="J35" s="59">
        <v>41969</v>
      </c>
      <c r="K35" s="60">
        <v>7.429</v>
      </c>
      <c r="L35" s="61"/>
      <c r="M35" s="61"/>
      <c r="N35" s="61"/>
      <c r="O35" s="61"/>
      <c r="P35" s="62"/>
      <c r="Q35" s="62"/>
      <c r="R35" s="62"/>
      <c r="S35" s="62">
        <v>1</v>
      </c>
      <c r="T35" s="62">
        <v>10</v>
      </c>
      <c r="U35" s="62">
        <v>23</v>
      </c>
      <c r="V35" s="61"/>
      <c r="W35" s="61"/>
      <c r="X35" s="63">
        <v>1.21</v>
      </c>
      <c r="Y35" s="63">
        <v>0</v>
      </c>
      <c r="Z35" s="63">
        <v>0</v>
      </c>
      <c r="AA35" s="63">
        <v>0</v>
      </c>
      <c r="AB35" s="63">
        <v>0</v>
      </c>
      <c r="AC35" s="63">
        <v>5.75</v>
      </c>
      <c r="AD35" s="64">
        <v>0</v>
      </c>
      <c r="AE35" s="64">
        <v>0</v>
      </c>
      <c r="AF35" s="64">
        <v>3</v>
      </c>
      <c r="AG35" s="64">
        <v>3</v>
      </c>
      <c r="AH35" s="64">
        <v>9.96</v>
      </c>
      <c r="AI35" s="47" t="s">
        <v>82</v>
      </c>
    </row>
    <row r="36" spans="1:35" s="47" customFormat="1" ht="15">
      <c r="A36" s="56">
        <v>26</v>
      </c>
      <c r="B36" s="58" t="s">
        <v>253</v>
      </c>
      <c r="C36" s="58" t="s">
        <v>254</v>
      </c>
      <c r="D36" s="58" t="s">
        <v>117</v>
      </c>
      <c r="E36" s="58" t="s">
        <v>42</v>
      </c>
      <c r="F36" s="47" t="s">
        <v>77</v>
      </c>
      <c r="G36" s="47" t="s">
        <v>59</v>
      </c>
      <c r="H36" s="47" t="s">
        <v>12</v>
      </c>
      <c r="I36" s="58" t="s">
        <v>11</v>
      </c>
      <c r="J36" s="59">
        <v>39241</v>
      </c>
      <c r="K36" s="60">
        <v>7.67</v>
      </c>
      <c r="L36" s="61"/>
      <c r="M36" s="61" t="s">
        <v>12</v>
      </c>
      <c r="N36" s="61"/>
      <c r="O36" s="61"/>
      <c r="P36" s="62">
        <v>3</v>
      </c>
      <c r="Q36" s="62">
        <v>8</v>
      </c>
      <c r="R36" s="62">
        <v>17</v>
      </c>
      <c r="S36" s="62">
        <v>0</v>
      </c>
      <c r="T36" s="62">
        <v>5</v>
      </c>
      <c r="U36" s="62">
        <v>18</v>
      </c>
      <c r="V36" s="61" t="s">
        <v>12</v>
      </c>
      <c r="W36" s="61"/>
      <c r="X36" s="63">
        <v>1.34</v>
      </c>
      <c r="Y36" s="63">
        <v>4</v>
      </c>
      <c r="Z36" s="63">
        <v>0</v>
      </c>
      <c r="AA36" s="63">
        <v>4</v>
      </c>
      <c r="AB36" s="63">
        <v>3</v>
      </c>
      <c r="AC36" s="63">
        <v>1.5</v>
      </c>
      <c r="AD36" s="64">
        <v>0</v>
      </c>
      <c r="AE36" s="64">
        <v>0</v>
      </c>
      <c r="AF36" s="64">
        <v>0</v>
      </c>
      <c r="AG36" s="64">
        <v>0</v>
      </c>
      <c r="AH36" s="64">
        <v>9.84</v>
      </c>
      <c r="AI36" s="47" t="s">
        <v>82</v>
      </c>
    </row>
    <row r="37" spans="1:35" s="41" customFormat="1" ht="15">
      <c r="A37" s="46">
        <v>27</v>
      </c>
      <c r="B37" s="65" t="s">
        <v>577</v>
      </c>
      <c r="C37" s="65" t="s">
        <v>146</v>
      </c>
      <c r="D37" s="41" t="s">
        <v>97</v>
      </c>
      <c r="E37" s="41" t="s">
        <v>42</v>
      </c>
      <c r="F37" s="41" t="s">
        <v>76</v>
      </c>
      <c r="G37" s="41" t="s">
        <v>15</v>
      </c>
      <c r="H37" s="41" t="s">
        <v>12</v>
      </c>
      <c r="I37" s="41" t="s">
        <v>11</v>
      </c>
      <c r="J37" s="66">
        <v>41415</v>
      </c>
      <c r="K37" s="67">
        <v>6.425</v>
      </c>
      <c r="L37" s="68"/>
      <c r="M37" s="68"/>
      <c r="N37" s="68"/>
      <c r="O37" s="68" t="s">
        <v>12</v>
      </c>
      <c r="P37" s="69">
        <v>0</v>
      </c>
      <c r="Q37" s="69">
        <v>1</v>
      </c>
      <c r="R37" s="69">
        <v>18</v>
      </c>
      <c r="S37" s="69">
        <v>2</v>
      </c>
      <c r="T37" s="69">
        <v>3</v>
      </c>
      <c r="U37" s="69">
        <v>21</v>
      </c>
      <c r="V37" s="68"/>
      <c r="W37" s="68"/>
      <c r="X37" s="54">
        <v>0.71</v>
      </c>
      <c r="Y37" s="54">
        <v>0</v>
      </c>
      <c r="Z37" s="54">
        <v>2</v>
      </c>
      <c r="AA37" s="54">
        <v>2</v>
      </c>
      <c r="AB37" s="54">
        <v>0</v>
      </c>
      <c r="AC37" s="54">
        <v>7</v>
      </c>
      <c r="AD37" s="55">
        <v>0</v>
      </c>
      <c r="AE37" s="55">
        <v>0</v>
      </c>
      <c r="AF37" s="55">
        <v>0</v>
      </c>
      <c r="AG37" s="55">
        <v>0</v>
      </c>
      <c r="AH37" s="55">
        <v>9.71</v>
      </c>
      <c r="AI37" s="41" t="s">
        <v>82</v>
      </c>
    </row>
    <row r="38" spans="1:35" s="74" customFormat="1" ht="15">
      <c r="A38" s="75">
        <v>28</v>
      </c>
      <c r="B38" s="70" t="s">
        <v>296</v>
      </c>
      <c r="C38" s="70" t="s">
        <v>297</v>
      </c>
      <c r="D38" s="70" t="s">
        <v>194</v>
      </c>
      <c r="E38" s="70" t="s">
        <v>42</v>
      </c>
      <c r="F38" s="74" t="s">
        <v>77</v>
      </c>
      <c r="G38" s="74" t="s">
        <v>59</v>
      </c>
      <c r="H38" s="74" t="s">
        <v>12</v>
      </c>
      <c r="I38" s="70" t="s">
        <v>11</v>
      </c>
      <c r="J38" s="71">
        <v>39735</v>
      </c>
      <c r="K38" s="93">
        <v>7.48</v>
      </c>
      <c r="L38" s="73"/>
      <c r="M38" s="73"/>
      <c r="N38" s="73"/>
      <c r="O38" s="73"/>
      <c r="P38" s="72">
        <v>2</v>
      </c>
      <c r="Q38" s="72">
        <v>7</v>
      </c>
      <c r="R38" s="72">
        <v>19</v>
      </c>
      <c r="S38" s="72">
        <v>1</v>
      </c>
      <c r="T38" s="72">
        <v>11</v>
      </c>
      <c r="U38" s="72">
        <v>8</v>
      </c>
      <c r="V38" s="73" t="s">
        <v>12</v>
      </c>
      <c r="W38" s="73"/>
      <c r="X38" s="78">
        <v>1.24</v>
      </c>
      <c r="Y38" s="78">
        <v>0</v>
      </c>
      <c r="Z38" s="78">
        <v>0</v>
      </c>
      <c r="AA38" s="78">
        <v>0</v>
      </c>
      <c r="AB38" s="78">
        <v>2.5</v>
      </c>
      <c r="AC38" s="78">
        <v>5.75</v>
      </c>
      <c r="AD38" s="79">
        <v>0</v>
      </c>
      <c r="AE38" s="79">
        <v>0</v>
      </c>
      <c r="AF38" s="79">
        <v>0</v>
      </c>
      <c r="AG38" s="79">
        <v>0</v>
      </c>
      <c r="AH38" s="79">
        <v>9.49</v>
      </c>
      <c r="AI38" s="74" t="s">
        <v>82</v>
      </c>
    </row>
    <row r="39" spans="1:35" s="47" customFormat="1" ht="15">
      <c r="A39" s="56">
        <v>29</v>
      </c>
      <c r="B39" s="58" t="s">
        <v>243</v>
      </c>
      <c r="C39" s="58" t="s">
        <v>356</v>
      </c>
      <c r="D39" s="58" t="s">
        <v>122</v>
      </c>
      <c r="E39" s="58" t="s">
        <v>42</v>
      </c>
      <c r="F39" s="47" t="s">
        <v>77</v>
      </c>
      <c r="G39" s="47" t="s">
        <v>59</v>
      </c>
      <c r="H39" s="47" t="s">
        <v>12</v>
      </c>
      <c r="I39" s="58" t="s">
        <v>11</v>
      </c>
      <c r="J39" s="59">
        <v>39731</v>
      </c>
      <c r="K39" s="62">
        <v>8.46</v>
      </c>
      <c r="L39" s="61"/>
      <c r="M39" s="61" t="s">
        <v>12</v>
      </c>
      <c r="N39" s="61"/>
      <c r="O39" s="61"/>
      <c r="P39" s="62">
        <v>4</v>
      </c>
      <c r="Q39" s="62">
        <v>9</v>
      </c>
      <c r="R39" s="62">
        <v>18</v>
      </c>
      <c r="S39" s="62"/>
      <c r="T39" s="62"/>
      <c r="U39" s="62"/>
      <c r="V39" s="61"/>
      <c r="W39" s="61"/>
      <c r="X39" s="63">
        <v>1.73</v>
      </c>
      <c r="Y39" s="63">
        <v>4</v>
      </c>
      <c r="Z39" s="63">
        <v>0</v>
      </c>
      <c r="AA39" s="63">
        <v>4</v>
      </c>
      <c r="AB39" s="63">
        <v>3</v>
      </c>
      <c r="AC39" s="63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8.73</v>
      </c>
      <c r="AI39" s="47" t="s">
        <v>82</v>
      </c>
    </row>
    <row r="40" spans="1:35" s="47" customFormat="1" ht="15">
      <c r="A40" s="56">
        <v>30</v>
      </c>
      <c r="B40" s="58" t="s">
        <v>328</v>
      </c>
      <c r="C40" s="58" t="s">
        <v>99</v>
      </c>
      <c r="D40" s="58" t="s">
        <v>108</v>
      </c>
      <c r="E40" s="58" t="s">
        <v>42</v>
      </c>
      <c r="F40" s="58" t="s">
        <v>77</v>
      </c>
      <c r="G40" s="58" t="s">
        <v>59</v>
      </c>
      <c r="H40" s="58" t="s">
        <v>12</v>
      </c>
      <c r="I40" s="58" t="s">
        <v>11</v>
      </c>
      <c r="J40" s="59">
        <v>39023</v>
      </c>
      <c r="K40" s="60">
        <v>7.87</v>
      </c>
      <c r="L40" s="61"/>
      <c r="M40" s="61" t="s">
        <v>12</v>
      </c>
      <c r="N40" s="61"/>
      <c r="O40" s="61"/>
      <c r="P40" s="62">
        <v>4</v>
      </c>
      <c r="Q40" s="62">
        <v>7</v>
      </c>
      <c r="R40" s="62">
        <v>10</v>
      </c>
      <c r="S40" s="62"/>
      <c r="T40" s="62"/>
      <c r="U40" s="62"/>
      <c r="V40" s="61" t="s">
        <v>12</v>
      </c>
      <c r="W40" s="61"/>
      <c r="X40" s="63">
        <v>1.44</v>
      </c>
      <c r="Y40" s="63">
        <v>4</v>
      </c>
      <c r="Z40" s="63">
        <v>0</v>
      </c>
      <c r="AA40" s="63">
        <v>4</v>
      </c>
      <c r="AB40" s="63">
        <v>3</v>
      </c>
      <c r="AC40" s="63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8.44</v>
      </c>
      <c r="AI40" s="47" t="s">
        <v>82</v>
      </c>
    </row>
    <row r="41" spans="1:35" s="47" customFormat="1" ht="15">
      <c r="A41" s="56">
        <v>31</v>
      </c>
      <c r="B41" s="58" t="s">
        <v>294</v>
      </c>
      <c r="C41" s="58" t="s">
        <v>143</v>
      </c>
      <c r="D41" s="58" t="s">
        <v>158</v>
      </c>
      <c r="E41" s="58" t="s">
        <v>42</v>
      </c>
      <c r="F41" s="47" t="s">
        <v>77</v>
      </c>
      <c r="G41" s="47" t="s">
        <v>59</v>
      </c>
      <c r="H41" s="47" t="s">
        <v>12</v>
      </c>
      <c r="I41" s="58" t="s">
        <v>11</v>
      </c>
      <c r="J41" s="59">
        <v>40211</v>
      </c>
      <c r="K41" s="60">
        <v>7.34</v>
      </c>
      <c r="L41" s="61"/>
      <c r="M41" s="61"/>
      <c r="N41" s="61"/>
      <c r="O41" s="61"/>
      <c r="P41" s="62">
        <v>1</v>
      </c>
      <c r="Q41" s="62">
        <v>0</v>
      </c>
      <c r="R41" s="62">
        <v>3</v>
      </c>
      <c r="S41" s="62">
        <v>1</v>
      </c>
      <c r="T41" s="62">
        <v>10</v>
      </c>
      <c r="U41" s="62">
        <v>6</v>
      </c>
      <c r="V41" s="61" t="s">
        <v>12</v>
      </c>
      <c r="W41" s="61"/>
      <c r="X41" s="63">
        <v>1.17</v>
      </c>
      <c r="Y41" s="63">
        <v>0</v>
      </c>
      <c r="Z41" s="63">
        <v>0</v>
      </c>
      <c r="AA41" s="63">
        <v>0</v>
      </c>
      <c r="AB41" s="63">
        <v>1</v>
      </c>
      <c r="AC41" s="63">
        <v>5.5</v>
      </c>
      <c r="AD41" s="64">
        <v>0</v>
      </c>
      <c r="AE41" s="64">
        <v>0</v>
      </c>
      <c r="AF41" s="64">
        <v>0</v>
      </c>
      <c r="AG41" s="64">
        <v>0</v>
      </c>
      <c r="AH41" s="64">
        <v>7.67</v>
      </c>
      <c r="AI41" s="47" t="s">
        <v>82</v>
      </c>
    </row>
    <row r="42" spans="1:35" s="47" customFormat="1" ht="15">
      <c r="A42" s="56">
        <v>32</v>
      </c>
      <c r="B42" s="58" t="s">
        <v>256</v>
      </c>
      <c r="C42" s="58" t="s">
        <v>257</v>
      </c>
      <c r="D42" s="58" t="s">
        <v>110</v>
      </c>
      <c r="E42" s="58" t="s">
        <v>42</v>
      </c>
      <c r="F42" s="58" t="s">
        <v>76</v>
      </c>
      <c r="G42" s="58" t="s">
        <v>15</v>
      </c>
      <c r="H42" s="58" t="s">
        <v>12</v>
      </c>
      <c r="I42" s="58" t="s">
        <v>11</v>
      </c>
      <c r="J42" s="59">
        <v>40248</v>
      </c>
      <c r="K42" s="60">
        <v>5.959</v>
      </c>
      <c r="L42" s="61"/>
      <c r="M42" s="61"/>
      <c r="N42" s="61"/>
      <c r="O42" s="61"/>
      <c r="P42" s="62">
        <v>0</v>
      </c>
      <c r="Q42" s="62">
        <v>4</v>
      </c>
      <c r="R42" s="62">
        <v>24</v>
      </c>
      <c r="S42" s="62">
        <v>2</v>
      </c>
      <c r="T42" s="62">
        <v>3</v>
      </c>
      <c r="U42" s="62">
        <v>24</v>
      </c>
      <c r="V42" s="61" t="s">
        <v>12</v>
      </c>
      <c r="W42" s="61"/>
      <c r="X42" s="63">
        <v>0.48</v>
      </c>
      <c r="Y42" s="63">
        <v>0</v>
      </c>
      <c r="Z42" s="63">
        <v>0</v>
      </c>
      <c r="AA42" s="63">
        <v>0</v>
      </c>
      <c r="AB42" s="63">
        <v>0</v>
      </c>
      <c r="AC42" s="63">
        <v>7</v>
      </c>
      <c r="AD42" s="64">
        <v>0</v>
      </c>
      <c r="AE42" s="64">
        <v>0</v>
      </c>
      <c r="AF42" s="64">
        <v>0</v>
      </c>
      <c r="AG42" s="64">
        <v>0</v>
      </c>
      <c r="AH42" s="64">
        <v>7.48</v>
      </c>
      <c r="AI42" s="47" t="s">
        <v>82</v>
      </c>
    </row>
    <row r="43" spans="1:35" s="47" customFormat="1" ht="15">
      <c r="A43" s="56">
        <v>33</v>
      </c>
      <c r="B43" s="117" t="s">
        <v>669</v>
      </c>
      <c r="C43" s="117" t="s">
        <v>143</v>
      </c>
      <c r="D43" s="47" t="s">
        <v>163</v>
      </c>
      <c r="E43" s="47" t="s">
        <v>42</v>
      </c>
      <c r="F43" s="47" t="s">
        <v>76</v>
      </c>
      <c r="G43" s="47" t="s">
        <v>15</v>
      </c>
      <c r="H43" s="47" t="s">
        <v>12</v>
      </c>
      <c r="I43" s="47" t="s">
        <v>11</v>
      </c>
      <c r="J43" s="114">
        <v>40795</v>
      </c>
      <c r="K43" s="115">
        <v>6.972</v>
      </c>
      <c r="L43" s="116"/>
      <c r="M43" s="116"/>
      <c r="N43" s="116"/>
      <c r="O43" s="116"/>
      <c r="P43" s="115">
        <v>2</v>
      </c>
      <c r="Q43" s="115">
        <v>10</v>
      </c>
      <c r="R43" s="115">
        <v>16</v>
      </c>
      <c r="S43" s="115">
        <v>1</v>
      </c>
      <c r="T43" s="115">
        <v>2</v>
      </c>
      <c r="U43" s="115">
        <v>7</v>
      </c>
      <c r="V43" s="116"/>
      <c r="W43" s="116"/>
      <c r="X43" s="63">
        <v>0.99</v>
      </c>
      <c r="Y43" s="63">
        <v>0</v>
      </c>
      <c r="Z43" s="63">
        <v>0</v>
      </c>
      <c r="AA43" s="63">
        <v>0</v>
      </c>
      <c r="AB43" s="63">
        <v>2.5</v>
      </c>
      <c r="AC43" s="63">
        <v>3.5</v>
      </c>
      <c r="AD43" s="64">
        <v>0</v>
      </c>
      <c r="AE43" s="64">
        <v>0</v>
      </c>
      <c r="AF43" s="64">
        <v>0</v>
      </c>
      <c r="AG43" s="64">
        <v>0</v>
      </c>
      <c r="AH43" s="64">
        <v>6.99</v>
      </c>
      <c r="AI43" s="47" t="s">
        <v>82</v>
      </c>
    </row>
    <row r="44" spans="1:35" s="47" customFormat="1" ht="15">
      <c r="A44" s="56">
        <v>34</v>
      </c>
      <c r="B44" s="58" t="s">
        <v>273</v>
      </c>
      <c r="C44" s="58" t="s">
        <v>274</v>
      </c>
      <c r="D44" s="58" t="s">
        <v>122</v>
      </c>
      <c r="E44" s="58" t="s">
        <v>42</v>
      </c>
      <c r="F44" s="47" t="s">
        <v>76</v>
      </c>
      <c r="G44" s="47" t="s">
        <v>15</v>
      </c>
      <c r="H44" s="47" t="s">
        <v>12</v>
      </c>
      <c r="I44" s="58" t="s">
        <v>11</v>
      </c>
      <c r="J44" s="59">
        <v>40795</v>
      </c>
      <c r="K44" s="60">
        <v>7.64</v>
      </c>
      <c r="L44" s="61"/>
      <c r="M44" s="61"/>
      <c r="N44" s="61"/>
      <c r="O44" s="61"/>
      <c r="P44" s="62">
        <v>0</v>
      </c>
      <c r="Q44" s="62">
        <v>5</v>
      </c>
      <c r="R44" s="62">
        <v>14</v>
      </c>
      <c r="S44" s="62">
        <v>1</v>
      </c>
      <c r="T44" s="62">
        <v>10</v>
      </c>
      <c r="U44" s="62">
        <v>2</v>
      </c>
      <c r="V44" s="61" t="s">
        <v>12</v>
      </c>
      <c r="W44" s="61"/>
      <c r="X44" s="63">
        <v>1.32</v>
      </c>
      <c r="Y44" s="63">
        <v>0</v>
      </c>
      <c r="Z44" s="63">
        <v>0</v>
      </c>
      <c r="AA44" s="63">
        <v>0</v>
      </c>
      <c r="AB44" s="63">
        <v>0</v>
      </c>
      <c r="AC44" s="63">
        <v>5.5</v>
      </c>
      <c r="AD44" s="64">
        <v>0</v>
      </c>
      <c r="AE44" s="64">
        <v>0</v>
      </c>
      <c r="AF44" s="64">
        <v>0</v>
      </c>
      <c r="AG44" s="64">
        <v>0</v>
      </c>
      <c r="AH44" s="64">
        <v>6.82</v>
      </c>
      <c r="AI44" s="47" t="s">
        <v>82</v>
      </c>
    </row>
    <row r="45" spans="1:35" s="47" customFormat="1" ht="15">
      <c r="A45" s="56">
        <v>35</v>
      </c>
      <c r="B45" s="58" t="s">
        <v>283</v>
      </c>
      <c r="C45" s="58" t="s">
        <v>269</v>
      </c>
      <c r="D45" s="58" t="s">
        <v>97</v>
      </c>
      <c r="E45" s="58" t="s">
        <v>42</v>
      </c>
      <c r="F45" s="47" t="s">
        <v>76</v>
      </c>
      <c r="G45" s="47" t="s">
        <v>15</v>
      </c>
      <c r="H45" s="47" t="s">
        <v>12</v>
      </c>
      <c r="I45" s="58" t="s">
        <v>11</v>
      </c>
      <c r="J45" s="59">
        <v>40892</v>
      </c>
      <c r="K45" s="60">
        <v>6.64</v>
      </c>
      <c r="L45" s="61"/>
      <c r="M45" s="61"/>
      <c r="N45" s="61"/>
      <c r="O45" s="61"/>
      <c r="P45" s="62">
        <v>0</v>
      </c>
      <c r="Q45" s="62">
        <v>10</v>
      </c>
      <c r="R45" s="62">
        <v>5</v>
      </c>
      <c r="S45" s="62">
        <v>1</v>
      </c>
      <c r="T45" s="62">
        <v>10</v>
      </c>
      <c r="U45" s="62">
        <v>6</v>
      </c>
      <c r="V45" s="61" t="s">
        <v>12</v>
      </c>
      <c r="W45" s="61"/>
      <c r="X45" s="63">
        <v>0.82</v>
      </c>
      <c r="Y45" s="63">
        <v>0</v>
      </c>
      <c r="Z45" s="63">
        <v>0</v>
      </c>
      <c r="AA45" s="63">
        <v>0</v>
      </c>
      <c r="AB45" s="63">
        <v>0.5</v>
      </c>
      <c r="AC45" s="63">
        <v>5.5</v>
      </c>
      <c r="AD45" s="64">
        <v>0</v>
      </c>
      <c r="AE45" s="64">
        <v>0</v>
      </c>
      <c r="AF45" s="64">
        <v>0</v>
      </c>
      <c r="AG45" s="64">
        <v>0</v>
      </c>
      <c r="AH45" s="64">
        <v>6.82</v>
      </c>
      <c r="AI45" s="47" t="s">
        <v>82</v>
      </c>
    </row>
    <row r="46" spans="1:35" s="47" customFormat="1" ht="15">
      <c r="A46" s="56">
        <v>36</v>
      </c>
      <c r="B46" s="117" t="s">
        <v>532</v>
      </c>
      <c r="C46" s="117" t="s">
        <v>93</v>
      </c>
      <c r="D46" s="47" t="s">
        <v>94</v>
      </c>
      <c r="E46" s="47" t="s">
        <v>42</v>
      </c>
      <c r="F46" s="47" t="s">
        <v>76</v>
      </c>
      <c r="G46" s="47" t="s">
        <v>15</v>
      </c>
      <c r="H46" s="47" t="s">
        <v>12</v>
      </c>
      <c r="I46" s="47" t="s">
        <v>11</v>
      </c>
      <c r="J46" s="114">
        <v>41415</v>
      </c>
      <c r="K46" s="126">
        <v>6.236</v>
      </c>
      <c r="L46" s="116"/>
      <c r="M46" s="116"/>
      <c r="N46" s="116"/>
      <c r="O46" s="116"/>
      <c r="P46" s="115">
        <v>1</v>
      </c>
      <c r="Q46" s="115">
        <v>0</v>
      </c>
      <c r="R46" s="115">
        <v>1</v>
      </c>
      <c r="S46" s="115">
        <v>1</v>
      </c>
      <c r="T46" s="115">
        <v>7</v>
      </c>
      <c r="U46" s="115">
        <v>23</v>
      </c>
      <c r="V46" s="116" t="s">
        <v>12</v>
      </c>
      <c r="W46" s="116"/>
      <c r="X46" s="63">
        <v>0.62</v>
      </c>
      <c r="Y46" s="63">
        <v>0</v>
      </c>
      <c r="Z46" s="63">
        <v>0</v>
      </c>
      <c r="AA46" s="63">
        <v>0</v>
      </c>
      <c r="AB46" s="63">
        <v>1</v>
      </c>
      <c r="AC46" s="63">
        <v>5</v>
      </c>
      <c r="AD46" s="64">
        <v>0</v>
      </c>
      <c r="AE46" s="64">
        <v>0</v>
      </c>
      <c r="AF46" s="64">
        <v>0</v>
      </c>
      <c r="AG46" s="64">
        <v>0</v>
      </c>
      <c r="AH46" s="64">
        <v>6.62</v>
      </c>
      <c r="AI46" s="47" t="s">
        <v>82</v>
      </c>
    </row>
    <row r="47" spans="1:35" s="47" customFormat="1" ht="15">
      <c r="A47" s="56">
        <v>37</v>
      </c>
      <c r="B47" s="58" t="s">
        <v>301</v>
      </c>
      <c r="C47" s="58" t="s">
        <v>167</v>
      </c>
      <c r="D47" s="58" t="s">
        <v>112</v>
      </c>
      <c r="E47" s="58" t="s">
        <v>42</v>
      </c>
      <c r="F47" s="58" t="s">
        <v>76</v>
      </c>
      <c r="G47" s="58" t="s">
        <v>15</v>
      </c>
      <c r="H47" s="58" t="s">
        <v>12</v>
      </c>
      <c r="I47" s="58" t="s">
        <v>11</v>
      </c>
      <c r="J47" s="59">
        <v>41592</v>
      </c>
      <c r="K47" s="60">
        <v>7.189</v>
      </c>
      <c r="L47" s="61"/>
      <c r="M47" s="61"/>
      <c r="N47" s="61"/>
      <c r="O47" s="61"/>
      <c r="P47" s="62">
        <v>0</v>
      </c>
      <c r="Q47" s="62">
        <v>5</v>
      </c>
      <c r="R47" s="62">
        <v>0</v>
      </c>
      <c r="S47" s="62">
        <v>1</v>
      </c>
      <c r="T47" s="62">
        <v>9</v>
      </c>
      <c r="U47" s="62">
        <v>16</v>
      </c>
      <c r="V47" s="61"/>
      <c r="W47" s="61"/>
      <c r="X47" s="63">
        <v>1.09</v>
      </c>
      <c r="Y47" s="63">
        <v>0</v>
      </c>
      <c r="Z47" s="63">
        <v>0</v>
      </c>
      <c r="AA47" s="63">
        <v>0</v>
      </c>
      <c r="AB47" s="63">
        <v>0</v>
      </c>
      <c r="AC47" s="63">
        <v>5.5</v>
      </c>
      <c r="AD47" s="64">
        <v>0</v>
      </c>
      <c r="AE47" s="64">
        <v>0</v>
      </c>
      <c r="AF47" s="64">
        <v>0</v>
      </c>
      <c r="AG47" s="64">
        <v>0</v>
      </c>
      <c r="AH47" s="64">
        <v>6.59</v>
      </c>
      <c r="AI47" s="47" t="s">
        <v>82</v>
      </c>
    </row>
    <row r="48" spans="1:35" s="47" customFormat="1" ht="15">
      <c r="A48" s="56">
        <v>38</v>
      </c>
      <c r="B48" s="58" t="s">
        <v>288</v>
      </c>
      <c r="C48" s="58" t="s">
        <v>190</v>
      </c>
      <c r="D48" s="58" t="s">
        <v>94</v>
      </c>
      <c r="E48" s="58" t="s">
        <v>42</v>
      </c>
      <c r="F48" s="47" t="s">
        <v>76</v>
      </c>
      <c r="G48" s="47" t="s">
        <v>15</v>
      </c>
      <c r="H48" s="47" t="s">
        <v>12</v>
      </c>
      <c r="I48" s="58" t="s">
        <v>11</v>
      </c>
      <c r="J48" s="59">
        <v>42255</v>
      </c>
      <c r="K48" s="60">
        <v>6.905</v>
      </c>
      <c r="L48" s="61"/>
      <c r="M48" s="61"/>
      <c r="N48" s="61"/>
      <c r="O48" s="61"/>
      <c r="P48" s="62"/>
      <c r="Q48" s="62"/>
      <c r="R48" s="62"/>
      <c r="S48" s="62">
        <v>1</v>
      </c>
      <c r="T48" s="62">
        <v>9</v>
      </c>
      <c r="U48" s="62">
        <v>22</v>
      </c>
      <c r="V48" s="61"/>
      <c r="W48" s="61"/>
      <c r="X48" s="63">
        <v>0.95</v>
      </c>
      <c r="Y48" s="63">
        <v>0</v>
      </c>
      <c r="Z48" s="63">
        <v>0</v>
      </c>
      <c r="AA48" s="63">
        <v>0</v>
      </c>
      <c r="AB48" s="63">
        <v>0</v>
      </c>
      <c r="AC48" s="63">
        <v>5.5</v>
      </c>
      <c r="AD48" s="64">
        <v>0</v>
      </c>
      <c r="AE48" s="64">
        <v>0</v>
      </c>
      <c r="AF48" s="64">
        <v>0</v>
      </c>
      <c r="AG48" s="64">
        <v>0</v>
      </c>
      <c r="AH48" s="64">
        <v>6.45</v>
      </c>
      <c r="AI48" s="47" t="s">
        <v>82</v>
      </c>
    </row>
    <row r="49" spans="1:35" s="47" customFormat="1" ht="15">
      <c r="A49" s="56">
        <v>39</v>
      </c>
      <c r="B49" s="58" t="s">
        <v>270</v>
      </c>
      <c r="C49" s="58" t="s">
        <v>143</v>
      </c>
      <c r="D49" s="58" t="s">
        <v>100</v>
      </c>
      <c r="E49" s="58" t="s">
        <v>42</v>
      </c>
      <c r="F49" s="47" t="s">
        <v>77</v>
      </c>
      <c r="G49" s="47" t="s">
        <v>59</v>
      </c>
      <c r="H49" s="47" t="s">
        <v>12</v>
      </c>
      <c r="I49" s="58" t="s">
        <v>11</v>
      </c>
      <c r="J49" s="59">
        <v>39917</v>
      </c>
      <c r="K49" s="60">
        <v>7.28</v>
      </c>
      <c r="L49" s="61"/>
      <c r="M49" s="61"/>
      <c r="N49" s="61"/>
      <c r="O49" s="61"/>
      <c r="P49" s="62">
        <v>0</v>
      </c>
      <c r="Q49" s="62">
        <v>5</v>
      </c>
      <c r="R49" s="62">
        <v>0</v>
      </c>
      <c r="S49" s="62">
        <v>1</v>
      </c>
      <c r="T49" s="62">
        <v>9</v>
      </c>
      <c r="U49" s="62">
        <v>11</v>
      </c>
      <c r="V49" s="61" t="s">
        <v>12</v>
      </c>
      <c r="W49" s="61"/>
      <c r="X49" s="63">
        <v>1.14</v>
      </c>
      <c r="Y49" s="63">
        <v>0</v>
      </c>
      <c r="Z49" s="63">
        <v>0</v>
      </c>
      <c r="AA49" s="63">
        <v>0</v>
      </c>
      <c r="AB49" s="63">
        <v>0</v>
      </c>
      <c r="AC49" s="63">
        <v>5.25</v>
      </c>
      <c r="AD49" s="64">
        <v>0</v>
      </c>
      <c r="AE49" s="64">
        <v>0</v>
      </c>
      <c r="AF49" s="64">
        <v>0</v>
      </c>
      <c r="AG49" s="64">
        <v>0</v>
      </c>
      <c r="AH49" s="64">
        <v>6.39</v>
      </c>
      <c r="AI49" s="47" t="s">
        <v>82</v>
      </c>
    </row>
    <row r="50" spans="1:35" s="47" customFormat="1" ht="15">
      <c r="A50" s="56">
        <v>40</v>
      </c>
      <c r="B50" s="58" t="s">
        <v>289</v>
      </c>
      <c r="C50" s="58" t="s">
        <v>290</v>
      </c>
      <c r="D50" s="58" t="s">
        <v>117</v>
      </c>
      <c r="E50" s="58" t="s">
        <v>42</v>
      </c>
      <c r="F50" s="47" t="s">
        <v>76</v>
      </c>
      <c r="G50" s="47" t="s">
        <v>15</v>
      </c>
      <c r="H50" s="47" t="s">
        <v>12</v>
      </c>
      <c r="I50" s="58" t="s">
        <v>11</v>
      </c>
      <c r="J50" s="59">
        <v>40431</v>
      </c>
      <c r="K50" s="60">
        <v>7.519</v>
      </c>
      <c r="L50" s="61"/>
      <c r="M50" s="61"/>
      <c r="N50" s="61"/>
      <c r="O50" s="61"/>
      <c r="P50" s="62">
        <v>3</v>
      </c>
      <c r="Q50" s="62">
        <v>1</v>
      </c>
      <c r="R50" s="62">
        <v>1</v>
      </c>
      <c r="S50" s="62">
        <v>0</v>
      </c>
      <c r="T50" s="62">
        <v>7</v>
      </c>
      <c r="U50" s="62">
        <v>18</v>
      </c>
      <c r="V50" s="61"/>
      <c r="W50" s="61"/>
      <c r="X50" s="63">
        <v>1.26</v>
      </c>
      <c r="Y50" s="63">
        <v>0</v>
      </c>
      <c r="Z50" s="63">
        <v>0</v>
      </c>
      <c r="AA50" s="63">
        <v>0</v>
      </c>
      <c r="AB50" s="63">
        <v>3</v>
      </c>
      <c r="AC50" s="63">
        <v>2</v>
      </c>
      <c r="AD50" s="64">
        <v>0</v>
      </c>
      <c r="AE50" s="64">
        <v>0</v>
      </c>
      <c r="AF50" s="64">
        <v>0</v>
      </c>
      <c r="AG50" s="64">
        <v>0</v>
      </c>
      <c r="AH50" s="64">
        <v>6.26</v>
      </c>
      <c r="AI50" s="47" t="s">
        <v>82</v>
      </c>
    </row>
    <row r="51" spans="1:35" s="47" customFormat="1" ht="15">
      <c r="A51" s="56">
        <v>41</v>
      </c>
      <c r="B51" s="58" t="s">
        <v>258</v>
      </c>
      <c r="C51" s="58" t="s">
        <v>226</v>
      </c>
      <c r="D51" s="58" t="s">
        <v>177</v>
      </c>
      <c r="E51" s="58" t="s">
        <v>42</v>
      </c>
      <c r="F51" s="47" t="s">
        <v>76</v>
      </c>
      <c r="G51" s="47" t="s">
        <v>15</v>
      </c>
      <c r="H51" s="47" t="s">
        <v>12</v>
      </c>
      <c r="I51" s="58" t="s">
        <v>11</v>
      </c>
      <c r="J51" s="59">
        <v>41253</v>
      </c>
      <c r="K51" s="60">
        <v>6.858</v>
      </c>
      <c r="L51" s="61"/>
      <c r="M51" s="61"/>
      <c r="N51" s="61"/>
      <c r="O51" s="61"/>
      <c r="P51" s="62">
        <v>0</v>
      </c>
      <c r="Q51" s="62">
        <v>5</v>
      </c>
      <c r="R51" s="62">
        <v>0</v>
      </c>
      <c r="S51" s="62">
        <v>1</v>
      </c>
      <c r="T51" s="62">
        <v>9</v>
      </c>
      <c r="U51" s="62">
        <v>0</v>
      </c>
      <c r="V51" s="61"/>
      <c r="W51" s="61"/>
      <c r="X51" s="63">
        <v>0.93</v>
      </c>
      <c r="Y51" s="63">
        <v>0</v>
      </c>
      <c r="Z51" s="63">
        <v>0</v>
      </c>
      <c r="AA51" s="63">
        <v>0</v>
      </c>
      <c r="AB51" s="63">
        <v>0</v>
      </c>
      <c r="AC51" s="63">
        <v>5.25</v>
      </c>
      <c r="AD51" s="64">
        <v>0</v>
      </c>
      <c r="AE51" s="64">
        <v>0</v>
      </c>
      <c r="AF51" s="64">
        <v>0</v>
      </c>
      <c r="AG51" s="64">
        <v>0</v>
      </c>
      <c r="AH51" s="64">
        <v>6.18</v>
      </c>
      <c r="AI51" s="47" t="s">
        <v>82</v>
      </c>
    </row>
    <row r="52" spans="1:35" s="47" customFormat="1" ht="15">
      <c r="A52" s="56">
        <v>42</v>
      </c>
      <c r="B52" s="58" t="s">
        <v>300</v>
      </c>
      <c r="C52" s="58" t="s">
        <v>285</v>
      </c>
      <c r="D52" s="58" t="s">
        <v>108</v>
      </c>
      <c r="E52" s="58" t="s">
        <v>42</v>
      </c>
      <c r="F52" s="47" t="s">
        <v>76</v>
      </c>
      <c r="G52" s="47" t="s">
        <v>15</v>
      </c>
      <c r="H52" s="47" t="s">
        <v>12</v>
      </c>
      <c r="I52" s="58" t="s">
        <v>11</v>
      </c>
      <c r="J52" s="59">
        <v>41253</v>
      </c>
      <c r="K52" s="60">
        <v>6.858</v>
      </c>
      <c r="L52" s="61"/>
      <c r="M52" s="61"/>
      <c r="N52" s="61"/>
      <c r="O52" s="61"/>
      <c r="P52" s="62"/>
      <c r="Q52" s="62"/>
      <c r="R52" s="62"/>
      <c r="S52" s="62">
        <v>1</v>
      </c>
      <c r="T52" s="62">
        <v>8</v>
      </c>
      <c r="U52" s="62">
        <v>22</v>
      </c>
      <c r="V52" s="61" t="s">
        <v>12</v>
      </c>
      <c r="W52" s="61"/>
      <c r="X52" s="63">
        <v>0.93</v>
      </c>
      <c r="Y52" s="63">
        <v>0</v>
      </c>
      <c r="Z52" s="63">
        <v>0</v>
      </c>
      <c r="AA52" s="63">
        <v>0</v>
      </c>
      <c r="AB52" s="63">
        <v>0</v>
      </c>
      <c r="AC52" s="63">
        <v>5.25</v>
      </c>
      <c r="AD52" s="64">
        <v>0</v>
      </c>
      <c r="AE52" s="64">
        <v>0</v>
      </c>
      <c r="AF52" s="64">
        <v>0</v>
      </c>
      <c r="AG52" s="64">
        <v>0</v>
      </c>
      <c r="AH52" s="64">
        <v>6.18</v>
      </c>
      <c r="AI52" s="47" t="s">
        <v>82</v>
      </c>
    </row>
    <row r="53" spans="1:35" s="41" customFormat="1" ht="15">
      <c r="A53" s="46">
        <v>43</v>
      </c>
      <c r="B53" s="49" t="s">
        <v>299</v>
      </c>
      <c r="C53" s="49" t="s">
        <v>96</v>
      </c>
      <c r="D53" s="49" t="s">
        <v>138</v>
      </c>
      <c r="E53" s="49" t="s">
        <v>42</v>
      </c>
      <c r="F53" s="41" t="s">
        <v>76</v>
      </c>
      <c r="G53" s="41" t="s">
        <v>15</v>
      </c>
      <c r="H53" s="41" t="s">
        <v>12</v>
      </c>
      <c r="I53" s="49" t="s">
        <v>11</v>
      </c>
      <c r="J53" s="50">
        <v>41116</v>
      </c>
      <c r="K53" s="51">
        <v>6.236</v>
      </c>
      <c r="L53" s="52"/>
      <c r="M53" s="52"/>
      <c r="N53" s="52"/>
      <c r="O53" s="52"/>
      <c r="P53" s="53"/>
      <c r="Q53" s="53"/>
      <c r="R53" s="53"/>
      <c r="S53" s="53">
        <v>1</v>
      </c>
      <c r="T53" s="53">
        <v>8</v>
      </c>
      <c r="U53" s="53">
        <v>10</v>
      </c>
      <c r="V53" s="52"/>
      <c r="W53" s="52"/>
      <c r="X53" s="54">
        <v>0.62</v>
      </c>
      <c r="Y53" s="54">
        <v>0</v>
      </c>
      <c r="Z53" s="54">
        <v>0</v>
      </c>
      <c r="AA53" s="54">
        <v>0</v>
      </c>
      <c r="AB53" s="54">
        <v>0</v>
      </c>
      <c r="AC53" s="54">
        <v>5</v>
      </c>
      <c r="AD53" s="55">
        <v>0</v>
      </c>
      <c r="AE53" s="55">
        <v>0</v>
      </c>
      <c r="AF53" s="55">
        <v>0</v>
      </c>
      <c r="AG53" s="55">
        <v>0</v>
      </c>
      <c r="AH53" s="55">
        <v>5.62</v>
      </c>
      <c r="AI53" s="41" t="s">
        <v>82</v>
      </c>
    </row>
    <row r="54" spans="1:35" s="74" customFormat="1" ht="15">
      <c r="A54" s="75">
        <v>44</v>
      </c>
      <c r="B54" s="70" t="s">
        <v>205</v>
      </c>
      <c r="C54" s="70" t="s">
        <v>96</v>
      </c>
      <c r="D54" s="70" t="s">
        <v>97</v>
      </c>
      <c r="E54" s="70" t="s">
        <v>42</v>
      </c>
      <c r="F54" s="74" t="s">
        <v>77</v>
      </c>
      <c r="G54" s="74" t="s">
        <v>59</v>
      </c>
      <c r="H54" s="74" t="s">
        <v>12</v>
      </c>
      <c r="I54" s="70" t="s">
        <v>11</v>
      </c>
      <c r="J54" s="71">
        <v>38300</v>
      </c>
      <c r="K54" s="93">
        <v>8.02</v>
      </c>
      <c r="L54" s="73"/>
      <c r="M54" s="73"/>
      <c r="N54" s="73"/>
      <c r="O54" s="73"/>
      <c r="P54" s="72">
        <v>10</v>
      </c>
      <c r="Q54" s="72">
        <v>4</v>
      </c>
      <c r="R54" s="72">
        <v>16</v>
      </c>
      <c r="S54" s="72"/>
      <c r="T54" s="72"/>
      <c r="U54" s="72"/>
      <c r="V54" s="73"/>
      <c r="W54" s="73"/>
      <c r="X54" s="78">
        <v>1.51</v>
      </c>
      <c r="Y54" s="78">
        <v>0</v>
      </c>
      <c r="Z54" s="78">
        <v>0</v>
      </c>
      <c r="AA54" s="78">
        <v>0</v>
      </c>
      <c r="AB54" s="78">
        <v>3</v>
      </c>
      <c r="AC54" s="78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4.51</v>
      </c>
      <c r="AI54" s="74" t="s">
        <v>82</v>
      </c>
    </row>
    <row r="55" spans="1:35" s="47" customFormat="1" ht="15">
      <c r="A55" s="56">
        <v>45</v>
      </c>
      <c r="B55" s="58" t="s">
        <v>252</v>
      </c>
      <c r="C55" s="58" t="s">
        <v>96</v>
      </c>
      <c r="D55" s="58" t="s">
        <v>108</v>
      </c>
      <c r="E55" s="58" t="s">
        <v>42</v>
      </c>
      <c r="F55" s="47" t="s">
        <v>76</v>
      </c>
      <c r="G55" s="47" t="s">
        <v>15</v>
      </c>
      <c r="H55" s="47" t="s">
        <v>12</v>
      </c>
      <c r="I55" s="58" t="s">
        <v>11</v>
      </c>
      <c r="J55" s="59">
        <v>40303</v>
      </c>
      <c r="K55" s="60">
        <v>6.453</v>
      </c>
      <c r="L55" s="61"/>
      <c r="M55" s="61"/>
      <c r="N55" s="61"/>
      <c r="O55" s="61"/>
      <c r="P55" s="62">
        <v>5</v>
      </c>
      <c r="Q55" s="62">
        <v>5</v>
      </c>
      <c r="R55" s="62">
        <v>7</v>
      </c>
      <c r="S55" s="62">
        <v>0</v>
      </c>
      <c r="T55" s="62">
        <v>2</v>
      </c>
      <c r="U55" s="62">
        <v>26</v>
      </c>
      <c r="V55" s="61"/>
      <c r="W55" s="61"/>
      <c r="X55" s="63">
        <v>0.73</v>
      </c>
      <c r="Y55" s="63">
        <v>0</v>
      </c>
      <c r="Z55" s="63">
        <v>0</v>
      </c>
      <c r="AA55" s="63">
        <v>0</v>
      </c>
      <c r="AB55" s="63">
        <v>3</v>
      </c>
      <c r="AC55" s="63">
        <v>0.75</v>
      </c>
      <c r="AD55" s="64">
        <v>0</v>
      </c>
      <c r="AE55" s="64">
        <v>0</v>
      </c>
      <c r="AF55" s="64">
        <v>0</v>
      </c>
      <c r="AG55" s="64">
        <v>0</v>
      </c>
      <c r="AH55" s="64">
        <v>4.48</v>
      </c>
      <c r="AI55" s="47" t="s">
        <v>82</v>
      </c>
    </row>
    <row r="56" spans="1:35" s="47" customFormat="1" ht="15">
      <c r="A56" s="56">
        <v>46</v>
      </c>
      <c r="B56" s="58" t="s">
        <v>265</v>
      </c>
      <c r="C56" s="58" t="s">
        <v>266</v>
      </c>
      <c r="D56" s="58" t="s">
        <v>108</v>
      </c>
      <c r="E56" s="58" t="s">
        <v>42</v>
      </c>
      <c r="F56" s="47" t="s">
        <v>76</v>
      </c>
      <c r="G56" s="47" t="s">
        <v>15</v>
      </c>
      <c r="H56" s="47" t="s">
        <v>12</v>
      </c>
      <c r="I56" s="58" t="s">
        <v>11</v>
      </c>
      <c r="J56" s="59">
        <v>41031</v>
      </c>
      <c r="K56" s="60">
        <v>6.358</v>
      </c>
      <c r="L56" s="61"/>
      <c r="M56" s="61"/>
      <c r="N56" s="61"/>
      <c r="O56" s="61"/>
      <c r="P56" s="62">
        <v>1</v>
      </c>
      <c r="Q56" s="62">
        <v>2</v>
      </c>
      <c r="R56" s="62">
        <v>12</v>
      </c>
      <c r="S56" s="62">
        <v>0</v>
      </c>
      <c r="T56" s="62">
        <v>10</v>
      </c>
      <c r="U56" s="62">
        <v>21</v>
      </c>
      <c r="V56" s="61" t="s">
        <v>12</v>
      </c>
      <c r="W56" s="61"/>
      <c r="X56" s="63">
        <v>0.68</v>
      </c>
      <c r="Y56" s="63">
        <v>0</v>
      </c>
      <c r="Z56" s="63">
        <v>0</v>
      </c>
      <c r="AA56" s="63">
        <v>0</v>
      </c>
      <c r="AB56" s="63">
        <v>1</v>
      </c>
      <c r="AC56" s="63">
        <v>2.75</v>
      </c>
      <c r="AD56" s="64">
        <v>0</v>
      </c>
      <c r="AE56" s="64">
        <v>0</v>
      </c>
      <c r="AF56" s="64">
        <v>0</v>
      </c>
      <c r="AG56" s="64">
        <v>0</v>
      </c>
      <c r="AH56" s="64">
        <v>4.43</v>
      </c>
      <c r="AI56" s="47" t="s">
        <v>82</v>
      </c>
    </row>
    <row r="57" spans="1:35" s="47" customFormat="1" ht="15">
      <c r="A57" s="56">
        <v>47</v>
      </c>
      <c r="B57" s="117" t="s">
        <v>749</v>
      </c>
      <c r="C57" s="117" t="s">
        <v>120</v>
      </c>
      <c r="D57" s="47" t="s">
        <v>108</v>
      </c>
      <c r="E57" s="47" t="s">
        <v>42</v>
      </c>
      <c r="F57" s="47" t="s">
        <v>77</v>
      </c>
      <c r="G57" s="47" t="s">
        <v>59</v>
      </c>
      <c r="H57" s="47" t="s">
        <v>12</v>
      </c>
      <c r="I57" s="47" t="s">
        <v>11</v>
      </c>
      <c r="J57" s="114">
        <v>42018</v>
      </c>
      <c r="K57" s="115">
        <v>6.72</v>
      </c>
      <c r="L57" s="116"/>
      <c r="M57" s="116"/>
      <c r="N57" s="116"/>
      <c r="O57" s="116"/>
      <c r="P57" s="115"/>
      <c r="Q57" s="115"/>
      <c r="R57" s="115"/>
      <c r="S57" s="115">
        <v>1</v>
      </c>
      <c r="T57" s="115">
        <v>1</v>
      </c>
      <c r="U57" s="115">
        <v>15</v>
      </c>
      <c r="V57" s="116" t="s">
        <v>12</v>
      </c>
      <c r="W57" s="116"/>
      <c r="X57" s="63">
        <v>0.86</v>
      </c>
      <c r="Y57" s="63">
        <v>0</v>
      </c>
      <c r="Z57" s="63">
        <v>0</v>
      </c>
      <c r="AA57" s="63">
        <v>0</v>
      </c>
      <c r="AB57" s="63">
        <v>0</v>
      </c>
      <c r="AC57" s="63">
        <v>3.5</v>
      </c>
      <c r="AD57" s="64">
        <v>0</v>
      </c>
      <c r="AE57" s="64">
        <v>0</v>
      </c>
      <c r="AF57" s="64">
        <v>0</v>
      </c>
      <c r="AG57" s="64">
        <v>0</v>
      </c>
      <c r="AH57" s="64">
        <v>4.36</v>
      </c>
      <c r="AI57" s="47" t="s">
        <v>82</v>
      </c>
    </row>
    <row r="58" spans="1:35" s="47" customFormat="1" ht="15">
      <c r="A58" s="46">
        <v>48</v>
      </c>
      <c r="B58" s="117" t="s">
        <v>699</v>
      </c>
      <c r="C58" s="117" t="s">
        <v>332</v>
      </c>
      <c r="D58" s="47" t="s">
        <v>433</v>
      </c>
      <c r="E58" s="47" t="s">
        <v>42</v>
      </c>
      <c r="F58" s="47" t="s">
        <v>76</v>
      </c>
      <c r="G58" s="47" t="s">
        <v>15</v>
      </c>
      <c r="H58" s="47" t="s">
        <v>12</v>
      </c>
      <c r="I58" s="47" t="s">
        <v>11</v>
      </c>
      <c r="J58" s="114">
        <v>40431</v>
      </c>
      <c r="K58" s="115">
        <v>7.491</v>
      </c>
      <c r="L58" s="116"/>
      <c r="M58" s="116"/>
      <c r="N58" s="116"/>
      <c r="O58" s="116"/>
      <c r="P58" s="115"/>
      <c r="Q58" s="115"/>
      <c r="R58" s="115"/>
      <c r="S58" s="115"/>
      <c r="T58" s="115"/>
      <c r="U58" s="115"/>
      <c r="V58" s="116"/>
      <c r="W58" s="116"/>
      <c r="X58" s="63">
        <v>1.25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4">
        <v>0</v>
      </c>
      <c r="AE58" s="64">
        <v>0</v>
      </c>
      <c r="AF58" s="64">
        <v>3</v>
      </c>
      <c r="AG58" s="64">
        <v>3</v>
      </c>
      <c r="AH58" s="64">
        <v>4.25</v>
      </c>
      <c r="AI58" s="47" t="s">
        <v>82</v>
      </c>
    </row>
    <row r="59" spans="1:35" s="47" customFormat="1" ht="15">
      <c r="A59" s="75">
        <v>49</v>
      </c>
      <c r="B59" s="117" t="s">
        <v>737</v>
      </c>
      <c r="C59" s="117" t="s">
        <v>393</v>
      </c>
      <c r="D59" s="47" t="s">
        <v>538</v>
      </c>
      <c r="E59" s="47" t="s">
        <v>42</v>
      </c>
      <c r="F59" s="47" t="s">
        <v>77</v>
      </c>
      <c r="G59" s="47" t="s">
        <v>59</v>
      </c>
      <c r="H59" s="47" t="s">
        <v>12</v>
      </c>
      <c r="I59" s="47" t="s">
        <v>11</v>
      </c>
      <c r="J59" s="114">
        <v>37538</v>
      </c>
      <c r="K59" s="115">
        <v>7.46</v>
      </c>
      <c r="L59" s="116"/>
      <c r="M59" s="116"/>
      <c r="N59" s="116"/>
      <c r="O59" s="116"/>
      <c r="P59" s="115">
        <v>7</v>
      </c>
      <c r="Q59" s="115">
        <v>7</v>
      </c>
      <c r="R59" s="115">
        <v>1</v>
      </c>
      <c r="S59" s="115"/>
      <c r="T59" s="115"/>
      <c r="U59" s="115"/>
      <c r="V59" s="116"/>
      <c r="W59" s="116"/>
      <c r="X59" s="63">
        <v>1.23</v>
      </c>
      <c r="Y59" s="63">
        <v>0</v>
      </c>
      <c r="Z59" s="63">
        <v>0</v>
      </c>
      <c r="AA59" s="63">
        <v>0</v>
      </c>
      <c r="AB59" s="63">
        <v>3</v>
      </c>
      <c r="AC59" s="63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4.23</v>
      </c>
      <c r="AI59" s="47" t="s">
        <v>82</v>
      </c>
    </row>
    <row r="60" spans="1:35" s="47" customFormat="1" ht="15">
      <c r="A60" s="56">
        <v>50</v>
      </c>
      <c r="B60" s="117" t="s">
        <v>657</v>
      </c>
      <c r="C60" s="117" t="s">
        <v>658</v>
      </c>
      <c r="D60" s="47" t="s">
        <v>110</v>
      </c>
      <c r="E60" s="47" t="s">
        <v>42</v>
      </c>
      <c r="F60" s="47" t="s">
        <v>76</v>
      </c>
      <c r="G60" s="47" t="s">
        <v>15</v>
      </c>
      <c r="H60" s="47" t="s">
        <v>12</v>
      </c>
      <c r="I60" s="47" t="s">
        <v>11</v>
      </c>
      <c r="J60" s="114">
        <v>41116</v>
      </c>
      <c r="K60" s="115">
        <v>7.283</v>
      </c>
      <c r="L60" s="116"/>
      <c r="M60" s="116"/>
      <c r="N60" s="116"/>
      <c r="O60" s="116"/>
      <c r="P60" s="115">
        <v>4</v>
      </c>
      <c r="Q60" s="115">
        <v>0</v>
      </c>
      <c r="R60" s="115">
        <v>14</v>
      </c>
      <c r="S60" s="115"/>
      <c r="T60" s="115"/>
      <c r="U60" s="115"/>
      <c r="V60" s="116"/>
      <c r="W60" s="116"/>
      <c r="X60" s="63">
        <v>1.14</v>
      </c>
      <c r="Y60" s="63">
        <v>0</v>
      </c>
      <c r="Z60" s="63">
        <v>0</v>
      </c>
      <c r="AA60" s="63">
        <v>0</v>
      </c>
      <c r="AB60" s="63">
        <v>3</v>
      </c>
      <c r="AC60" s="63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4.14</v>
      </c>
      <c r="AI60" s="47" t="s">
        <v>82</v>
      </c>
    </row>
    <row r="61" spans="1:35" s="47" customFormat="1" ht="15">
      <c r="A61" s="56">
        <v>51</v>
      </c>
      <c r="B61" s="117" t="s">
        <v>522</v>
      </c>
      <c r="C61" s="117" t="s">
        <v>157</v>
      </c>
      <c r="D61" s="47" t="s">
        <v>122</v>
      </c>
      <c r="E61" s="47" t="s">
        <v>42</v>
      </c>
      <c r="F61" s="47" t="s">
        <v>76</v>
      </c>
      <c r="G61" s="47" t="s">
        <v>15</v>
      </c>
      <c r="H61" s="47" t="s">
        <v>12</v>
      </c>
      <c r="I61" s="47" t="s">
        <v>11</v>
      </c>
      <c r="J61" s="114">
        <v>41253</v>
      </c>
      <c r="K61" s="126">
        <v>6.943</v>
      </c>
      <c r="L61" s="116"/>
      <c r="M61" s="116"/>
      <c r="N61" s="116"/>
      <c r="O61" s="116"/>
      <c r="P61" s="115">
        <v>4</v>
      </c>
      <c r="Q61" s="115">
        <v>10</v>
      </c>
      <c r="R61" s="115">
        <v>3</v>
      </c>
      <c r="S61" s="115"/>
      <c r="T61" s="115"/>
      <c r="U61" s="115"/>
      <c r="V61" s="116"/>
      <c r="W61" s="116"/>
      <c r="X61" s="63">
        <v>0.97</v>
      </c>
      <c r="Y61" s="63">
        <v>0</v>
      </c>
      <c r="Z61" s="63">
        <v>0</v>
      </c>
      <c r="AA61" s="63">
        <v>0</v>
      </c>
      <c r="AB61" s="63">
        <v>3</v>
      </c>
      <c r="AC61" s="63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3.97</v>
      </c>
      <c r="AI61" s="47" t="s">
        <v>82</v>
      </c>
    </row>
    <row r="62" spans="1:35" s="47" customFormat="1" ht="15">
      <c r="A62" s="56">
        <v>52</v>
      </c>
      <c r="B62" s="58" t="s">
        <v>263</v>
      </c>
      <c r="C62" s="58" t="s">
        <v>100</v>
      </c>
      <c r="D62" s="58" t="s">
        <v>97</v>
      </c>
      <c r="E62" s="58" t="s">
        <v>42</v>
      </c>
      <c r="F62" s="47" t="s">
        <v>77</v>
      </c>
      <c r="G62" s="47" t="s">
        <v>59</v>
      </c>
      <c r="H62" s="47" t="s">
        <v>12</v>
      </c>
      <c r="I62" s="58" t="s">
        <v>11</v>
      </c>
      <c r="J62" s="59">
        <v>39912</v>
      </c>
      <c r="K62" s="60">
        <v>6.29</v>
      </c>
      <c r="L62" s="61"/>
      <c r="M62" s="61"/>
      <c r="N62" s="61"/>
      <c r="O62" s="61"/>
      <c r="P62" s="62">
        <v>4</v>
      </c>
      <c r="Q62" s="62">
        <v>3</v>
      </c>
      <c r="R62" s="62">
        <v>24</v>
      </c>
      <c r="S62" s="62"/>
      <c r="T62" s="62"/>
      <c r="U62" s="62"/>
      <c r="V62" s="61"/>
      <c r="W62" s="61"/>
      <c r="X62" s="63">
        <v>0.65</v>
      </c>
      <c r="Y62" s="63">
        <v>0</v>
      </c>
      <c r="Z62" s="63">
        <v>0</v>
      </c>
      <c r="AA62" s="63">
        <v>0</v>
      </c>
      <c r="AB62" s="63">
        <v>3</v>
      </c>
      <c r="AC62" s="63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3.65</v>
      </c>
      <c r="AI62" s="47" t="s">
        <v>82</v>
      </c>
    </row>
    <row r="63" spans="1:35" s="41" customFormat="1" ht="15">
      <c r="A63" s="46">
        <v>53</v>
      </c>
      <c r="B63" s="49" t="s">
        <v>250</v>
      </c>
      <c r="C63" s="49" t="s">
        <v>108</v>
      </c>
      <c r="D63" s="49" t="s">
        <v>110</v>
      </c>
      <c r="E63" s="49" t="s">
        <v>42</v>
      </c>
      <c r="F63" s="41" t="s">
        <v>76</v>
      </c>
      <c r="G63" s="41" t="s">
        <v>15</v>
      </c>
      <c r="H63" s="41" t="s">
        <v>12</v>
      </c>
      <c r="I63" s="49" t="s">
        <v>11</v>
      </c>
      <c r="J63" s="50">
        <v>41788</v>
      </c>
      <c r="K63" s="51">
        <v>6.726</v>
      </c>
      <c r="L63" s="52"/>
      <c r="M63" s="52"/>
      <c r="N63" s="52"/>
      <c r="O63" s="52"/>
      <c r="P63" s="53">
        <v>1</v>
      </c>
      <c r="Q63" s="53">
        <v>4</v>
      </c>
      <c r="R63" s="53">
        <v>12</v>
      </c>
      <c r="S63" s="53">
        <v>0</v>
      </c>
      <c r="T63" s="53">
        <v>6</v>
      </c>
      <c r="U63" s="53">
        <v>25</v>
      </c>
      <c r="V63" s="52"/>
      <c r="W63" s="52"/>
      <c r="X63" s="54">
        <v>0.86</v>
      </c>
      <c r="Y63" s="54">
        <v>0</v>
      </c>
      <c r="Z63" s="54">
        <v>0</v>
      </c>
      <c r="AA63" s="54">
        <v>0</v>
      </c>
      <c r="AB63" s="54">
        <v>1</v>
      </c>
      <c r="AC63" s="54">
        <v>1.75</v>
      </c>
      <c r="AD63" s="55">
        <v>0</v>
      </c>
      <c r="AE63" s="55">
        <v>0</v>
      </c>
      <c r="AF63" s="55">
        <v>0</v>
      </c>
      <c r="AG63" s="55">
        <v>0</v>
      </c>
      <c r="AH63" s="55">
        <v>3.61</v>
      </c>
      <c r="AI63" s="41" t="s">
        <v>82</v>
      </c>
    </row>
    <row r="64" spans="1:35" s="74" customFormat="1" ht="15">
      <c r="A64" s="75">
        <v>54</v>
      </c>
      <c r="B64" s="70" t="s">
        <v>281</v>
      </c>
      <c r="C64" s="70" t="s">
        <v>165</v>
      </c>
      <c r="D64" s="70" t="s">
        <v>282</v>
      </c>
      <c r="E64" s="70" t="s">
        <v>42</v>
      </c>
      <c r="F64" s="74" t="s">
        <v>76</v>
      </c>
      <c r="G64" s="74" t="s">
        <v>15</v>
      </c>
      <c r="H64" s="74" t="s">
        <v>12</v>
      </c>
      <c r="I64" s="70" t="s">
        <v>11</v>
      </c>
      <c r="J64" s="71">
        <v>42255</v>
      </c>
      <c r="K64" s="93">
        <v>7.667</v>
      </c>
      <c r="L64" s="73"/>
      <c r="M64" s="73"/>
      <c r="N64" s="73"/>
      <c r="O64" s="73"/>
      <c r="P64" s="72">
        <v>0</v>
      </c>
      <c r="Q64" s="72">
        <v>10</v>
      </c>
      <c r="R64" s="72">
        <v>21</v>
      </c>
      <c r="S64" s="72">
        <v>0</v>
      </c>
      <c r="T64" s="72">
        <v>7</v>
      </c>
      <c r="U64" s="72">
        <v>3</v>
      </c>
      <c r="V64" s="73"/>
      <c r="W64" s="73"/>
      <c r="X64" s="78">
        <v>1.33</v>
      </c>
      <c r="Y64" s="78">
        <v>0</v>
      </c>
      <c r="Z64" s="78">
        <v>0</v>
      </c>
      <c r="AA64" s="78">
        <v>0</v>
      </c>
      <c r="AB64" s="78">
        <v>0.5</v>
      </c>
      <c r="AC64" s="78">
        <v>1.75</v>
      </c>
      <c r="AD64" s="79">
        <v>0</v>
      </c>
      <c r="AE64" s="79">
        <v>0</v>
      </c>
      <c r="AF64" s="79">
        <v>0</v>
      </c>
      <c r="AG64" s="79">
        <v>0</v>
      </c>
      <c r="AH64" s="79">
        <v>3.58</v>
      </c>
      <c r="AI64" s="74" t="s">
        <v>82</v>
      </c>
    </row>
    <row r="65" spans="1:35" s="47" customFormat="1" ht="15">
      <c r="A65" s="56">
        <v>55</v>
      </c>
      <c r="B65" s="117" t="s">
        <v>548</v>
      </c>
      <c r="C65" s="117" t="s">
        <v>216</v>
      </c>
      <c r="D65" s="47" t="s">
        <v>194</v>
      </c>
      <c r="E65" s="47" t="s">
        <v>42</v>
      </c>
      <c r="F65" s="47" t="s">
        <v>76</v>
      </c>
      <c r="G65" s="47" t="s">
        <v>15</v>
      </c>
      <c r="H65" s="47" t="s">
        <v>12</v>
      </c>
      <c r="I65" s="47" t="s">
        <v>11</v>
      </c>
      <c r="J65" s="114">
        <v>41031</v>
      </c>
      <c r="K65" s="126">
        <v>6.509</v>
      </c>
      <c r="L65" s="116"/>
      <c r="M65" s="116"/>
      <c r="N65" s="116"/>
      <c r="O65" s="116"/>
      <c r="P65" s="115">
        <v>1</v>
      </c>
      <c r="Q65" s="115">
        <v>0</v>
      </c>
      <c r="R65" s="115">
        <v>25</v>
      </c>
      <c r="S65" s="115">
        <v>0</v>
      </c>
      <c r="T65" s="115">
        <v>7</v>
      </c>
      <c r="U65" s="115">
        <v>4</v>
      </c>
      <c r="V65" s="116"/>
      <c r="W65" s="116"/>
      <c r="X65" s="63">
        <v>0.75</v>
      </c>
      <c r="Y65" s="63">
        <v>0</v>
      </c>
      <c r="Z65" s="63">
        <v>0</v>
      </c>
      <c r="AA65" s="63">
        <v>0</v>
      </c>
      <c r="AB65" s="63">
        <v>1</v>
      </c>
      <c r="AC65" s="63">
        <v>1.75</v>
      </c>
      <c r="AD65" s="64">
        <v>0</v>
      </c>
      <c r="AE65" s="64">
        <v>0</v>
      </c>
      <c r="AF65" s="64">
        <v>0</v>
      </c>
      <c r="AG65" s="64">
        <v>0</v>
      </c>
      <c r="AH65" s="64">
        <v>3.5</v>
      </c>
      <c r="AI65" s="47" t="s">
        <v>82</v>
      </c>
    </row>
    <row r="66" spans="1:35" s="47" customFormat="1" ht="15">
      <c r="A66" s="56">
        <v>56</v>
      </c>
      <c r="B66" s="58" t="s">
        <v>310</v>
      </c>
      <c r="C66" s="58" t="s">
        <v>167</v>
      </c>
      <c r="D66" s="58" t="s">
        <v>112</v>
      </c>
      <c r="E66" s="58" t="s">
        <v>42</v>
      </c>
      <c r="F66" s="47" t="s">
        <v>76</v>
      </c>
      <c r="G66" s="47" t="s">
        <v>15</v>
      </c>
      <c r="H66" s="47" t="s">
        <v>12</v>
      </c>
      <c r="I66" s="58" t="s">
        <v>11</v>
      </c>
      <c r="J66" s="59">
        <v>41592</v>
      </c>
      <c r="K66" s="60">
        <v>7.66</v>
      </c>
      <c r="L66" s="61"/>
      <c r="M66" s="61"/>
      <c r="N66" s="61"/>
      <c r="O66" s="61"/>
      <c r="P66" s="62">
        <v>2</v>
      </c>
      <c r="Q66" s="62">
        <v>1</v>
      </c>
      <c r="R66" s="62">
        <v>24</v>
      </c>
      <c r="S66" s="62"/>
      <c r="T66" s="62"/>
      <c r="U66" s="62"/>
      <c r="V66" s="61"/>
      <c r="W66" s="61"/>
      <c r="X66" s="63">
        <v>1.33</v>
      </c>
      <c r="Y66" s="63">
        <v>0</v>
      </c>
      <c r="Z66" s="63">
        <v>0</v>
      </c>
      <c r="AA66" s="63">
        <v>0</v>
      </c>
      <c r="AB66" s="63">
        <v>2</v>
      </c>
      <c r="AC66" s="63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3.33</v>
      </c>
      <c r="AI66" s="47" t="s">
        <v>82</v>
      </c>
    </row>
    <row r="67" spans="1:35" s="47" customFormat="1" ht="15">
      <c r="A67" s="56">
        <v>57</v>
      </c>
      <c r="B67" s="57" t="s">
        <v>284</v>
      </c>
      <c r="C67" s="58" t="s">
        <v>285</v>
      </c>
      <c r="D67" s="58" t="s">
        <v>122</v>
      </c>
      <c r="E67" s="58" t="s">
        <v>42</v>
      </c>
      <c r="F67" s="47" t="s">
        <v>76</v>
      </c>
      <c r="G67" s="47" t="s">
        <v>15</v>
      </c>
      <c r="H67" s="47" t="s">
        <v>12</v>
      </c>
      <c r="I67" s="58" t="s">
        <v>11</v>
      </c>
      <c r="J67" s="59">
        <v>41890</v>
      </c>
      <c r="K67" s="60">
        <v>8.119</v>
      </c>
      <c r="L67" s="61"/>
      <c r="M67" s="61"/>
      <c r="N67" s="61"/>
      <c r="O67" s="61"/>
      <c r="P67" s="62">
        <v>0</v>
      </c>
      <c r="Q67" s="62">
        <v>2</v>
      </c>
      <c r="R67" s="62">
        <v>0</v>
      </c>
      <c r="S67" s="62">
        <v>0</v>
      </c>
      <c r="T67" s="62">
        <v>7</v>
      </c>
      <c r="U67" s="62">
        <v>3</v>
      </c>
      <c r="V67" s="61"/>
      <c r="W67" s="61"/>
      <c r="X67" s="63">
        <v>1.56</v>
      </c>
      <c r="Y67" s="63">
        <v>0</v>
      </c>
      <c r="Z67" s="63">
        <v>0</v>
      </c>
      <c r="AA67" s="63">
        <v>0</v>
      </c>
      <c r="AB67" s="63">
        <v>0</v>
      </c>
      <c r="AC67" s="63">
        <v>1.75</v>
      </c>
      <c r="AD67" s="64">
        <v>0</v>
      </c>
      <c r="AE67" s="64">
        <v>0</v>
      </c>
      <c r="AF67" s="64">
        <v>0</v>
      </c>
      <c r="AG67" s="64">
        <v>0</v>
      </c>
      <c r="AH67" s="64">
        <v>3.31</v>
      </c>
      <c r="AI67" s="47" t="s">
        <v>82</v>
      </c>
    </row>
    <row r="68" spans="1:35" s="47" customFormat="1" ht="15">
      <c r="A68" s="46">
        <v>58</v>
      </c>
      <c r="B68" s="58" t="s">
        <v>341</v>
      </c>
      <c r="C68" s="58" t="s">
        <v>190</v>
      </c>
      <c r="D68" s="58" t="s">
        <v>108</v>
      </c>
      <c r="E68" s="58" t="s">
        <v>42</v>
      </c>
      <c r="F68" s="47" t="s">
        <v>76</v>
      </c>
      <c r="G68" s="47" t="s">
        <v>15</v>
      </c>
      <c r="H68" s="47" t="s">
        <v>12</v>
      </c>
      <c r="I68" s="58" t="s">
        <v>11</v>
      </c>
      <c r="J68" s="59">
        <v>40641</v>
      </c>
      <c r="K68" s="62">
        <v>6.83</v>
      </c>
      <c r="L68" s="61"/>
      <c r="M68" s="61"/>
      <c r="N68" s="61"/>
      <c r="O68" s="61"/>
      <c r="P68" s="62">
        <v>0</v>
      </c>
      <c r="Q68" s="62">
        <v>8</v>
      </c>
      <c r="R68" s="62">
        <v>5</v>
      </c>
      <c r="S68" s="62">
        <v>0</v>
      </c>
      <c r="T68" s="62">
        <v>7</v>
      </c>
      <c r="U68" s="62">
        <v>3</v>
      </c>
      <c r="V68" s="61"/>
      <c r="W68" s="61"/>
      <c r="X68" s="63">
        <v>0.92</v>
      </c>
      <c r="Y68" s="63">
        <v>0</v>
      </c>
      <c r="Z68" s="63">
        <v>0</v>
      </c>
      <c r="AA68" s="63">
        <v>0</v>
      </c>
      <c r="AB68" s="63">
        <v>0.5</v>
      </c>
      <c r="AC68" s="63">
        <v>1.75</v>
      </c>
      <c r="AD68" s="64">
        <v>0</v>
      </c>
      <c r="AE68" s="64">
        <v>0</v>
      </c>
      <c r="AF68" s="64">
        <v>0</v>
      </c>
      <c r="AG68" s="64">
        <v>0</v>
      </c>
      <c r="AH68" s="64">
        <v>3.17</v>
      </c>
      <c r="AI68" s="47" t="s">
        <v>82</v>
      </c>
    </row>
    <row r="69" spans="1:35" s="47" customFormat="1" ht="15">
      <c r="A69" s="75">
        <v>59</v>
      </c>
      <c r="B69" s="58" t="s">
        <v>309</v>
      </c>
      <c r="C69" s="58" t="s">
        <v>186</v>
      </c>
      <c r="D69" s="58" t="s">
        <v>97</v>
      </c>
      <c r="E69" s="58" t="s">
        <v>42</v>
      </c>
      <c r="F69" s="47" t="s">
        <v>76</v>
      </c>
      <c r="G69" s="47" t="s">
        <v>15</v>
      </c>
      <c r="H69" s="47" t="s">
        <v>12</v>
      </c>
      <c r="I69" s="58" t="s">
        <v>11</v>
      </c>
      <c r="J69" s="59">
        <v>40513</v>
      </c>
      <c r="K69" s="60">
        <v>6.038</v>
      </c>
      <c r="L69" s="61"/>
      <c r="M69" s="61"/>
      <c r="N69" s="61"/>
      <c r="O69" s="61"/>
      <c r="P69" s="62">
        <v>2</v>
      </c>
      <c r="Q69" s="62">
        <v>9</v>
      </c>
      <c r="R69" s="62">
        <v>20</v>
      </c>
      <c r="S69" s="62"/>
      <c r="T69" s="62"/>
      <c r="U69" s="62"/>
      <c r="V69" s="61"/>
      <c r="W69" s="61"/>
      <c r="X69" s="63">
        <v>0.52</v>
      </c>
      <c r="Y69" s="63">
        <v>0</v>
      </c>
      <c r="Z69" s="63">
        <v>0</v>
      </c>
      <c r="AA69" s="63">
        <v>0</v>
      </c>
      <c r="AB69" s="63">
        <v>2.5</v>
      </c>
      <c r="AC69" s="63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3.02</v>
      </c>
      <c r="AI69" s="47" t="s">
        <v>82</v>
      </c>
    </row>
    <row r="70" spans="1:35" s="47" customFormat="1" ht="15">
      <c r="A70" s="56">
        <v>60</v>
      </c>
      <c r="B70" s="117" t="s">
        <v>615</v>
      </c>
      <c r="C70" s="117" t="s">
        <v>764</v>
      </c>
      <c r="D70" s="47" t="s">
        <v>783</v>
      </c>
      <c r="E70" s="47" t="s">
        <v>42</v>
      </c>
      <c r="F70" s="47" t="s">
        <v>76</v>
      </c>
      <c r="G70" s="47" t="s">
        <v>15</v>
      </c>
      <c r="H70" s="47" t="s">
        <v>12</v>
      </c>
      <c r="I70" s="47" t="s">
        <v>11</v>
      </c>
      <c r="J70" s="114">
        <v>41788</v>
      </c>
      <c r="K70" s="126">
        <v>6.877</v>
      </c>
      <c r="L70" s="116"/>
      <c r="M70" s="116"/>
      <c r="N70" s="116"/>
      <c r="O70" s="116"/>
      <c r="P70" s="115">
        <v>2</v>
      </c>
      <c r="Q70" s="115">
        <v>1</v>
      </c>
      <c r="R70" s="115">
        <v>22</v>
      </c>
      <c r="S70" s="115"/>
      <c r="T70" s="115"/>
      <c r="U70" s="115"/>
      <c r="V70" s="116"/>
      <c r="W70" s="116"/>
      <c r="X70" s="63">
        <v>0.94</v>
      </c>
      <c r="Y70" s="63">
        <v>0</v>
      </c>
      <c r="Z70" s="63">
        <v>0</v>
      </c>
      <c r="AA70" s="63">
        <v>0</v>
      </c>
      <c r="AB70" s="63">
        <v>2</v>
      </c>
      <c r="AC70" s="63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2.94</v>
      </c>
      <c r="AI70" s="47" t="s">
        <v>82</v>
      </c>
    </row>
    <row r="71" spans="1:35" s="47" customFormat="1" ht="15">
      <c r="A71" s="56">
        <v>61</v>
      </c>
      <c r="B71" s="58" t="s">
        <v>298</v>
      </c>
      <c r="C71" s="58" t="s">
        <v>190</v>
      </c>
      <c r="D71" s="58" t="s">
        <v>122</v>
      </c>
      <c r="E71" s="58" t="s">
        <v>42</v>
      </c>
      <c r="F71" s="58" t="s">
        <v>76</v>
      </c>
      <c r="G71" s="58" t="s">
        <v>15</v>
      </c>
      <c r="H71" s="58" t="s">
        <v>12</v>
      </c>
      <c r="I71" s="58" t="s">
        <v>11</v>
      </c>
      <c r="J71" s="59">
        <v>41415</v>
      </c>
      <c r="K71" s="60">
        <v>6.34</v>
      </c>
      <c r="L71" s="61"/>
      <c r="M71" s="61"/>
      <c r="N71" s="61"/>
      <c r="O71" s="61"/>
      <c r="P71" s="62">
        <v>0</v>
      </c>
      <c r="Q71" s="62">
        <v>6</v>
      </c>
      <c r="R71" s="62">
        <v>0</v>
      </c>
      <c r="S71" s="62">
        <v>0</v>
      </c>
      <c r="T71" s="62">
        <v>7</v>
      </c>
      <c r="U71" s="62">
        <v>3</v>
      </c>
      <c r="V71" s="61" t="s">
        <v>12</v>
      </c>
      <c r="W71" s="61"/>
      <c r="X71" s="63">
        <v>0.67</v>
      </c>
      <c r="Y71" s="63">
        <v>0</v>
      </c>
      <c r="Z71" s="63">
        <v>0</v>
      </c>
      <c r="AA71" s="63">
        <v>0</v>
      </c>
      <c r="AB71" s="63">
        <v>0.5</v>
      </c>
      <c r="AC71" s="63">
        <v>1.75</v>
      </c>
      <c r="AD71" s="64">
        <v>0</v>
      </c>
      <c r="AE71" s="64">
        <v>0</v>
      </c>
      <c r="AF71" s="64">
        <v>0</v>
      </c>
      <c r="AG71" s="64">
        <v>0</v>
      </c>
      <c r="AH71" s="64">
        <v>2.92</v>
      </c>
      <c r="AI71" s="47" t="s">
        <v>82</v>
      </c>
    </row>
    <row r="72" spans="1:35" s="47" customFormat="1" ht="15">
      <c r="A72" s="56">
        <v>62</v>
      </c>
      <c r="B72" s="58" t="s">
        <v>231</v>
      </c>
      <c r="C72" s="58" t="s">
        <v>329</v>
      </c>
      <c r="D72" s="58" t="s">
        <v>97</v>
      </c>
      <c r="E72" s="58" t="s">
        <v>42</v>
      </c>
      <c r="F72" s="47" t="s">
        <v>77</v>
      </c>
      <c r="G72" s="47" t="s">
        <v>59</v>
      </c>
      <c r="H72" s="47" t="s">
        <v>12</v>
      </c>
      <c r="I72" s="58" t="s">
        <v>11</v>
      </c>
      <c r="J72" s="59">
        <v>41828</v>
      </c>
      <c r="K72" s="62">
        <v>7.08</v>
      </c>
      <c r="L72" s="61"/>
      <c r="M72" s="61"/>
      <c r="N72" s="61"/>
      <c r="O72" s="61"/>
      <c r="P72" s="62"/>
      <c r="Q72" s="62"/>
      <c r="R72" s="62"/>
      <c r="S72" s="62">
        <v>0</v>
      </c>
      <c r="T72" s="62">
        <v>6</v>
      </c>
      <c r="U72" s="62">
        <v>3</v>
      </c>
      <c r="V72" s="61"/>
      <c r="W72" s="61"/>
      <c r="X72" s="63">
        <v>1.04</v>
      </c>
      <c r="Y72" s="63">
        <v>0</v>
      </c>
      <c r="Z72" s="63">
        <v>0</v>
      </c>
      <c r="AA72" s="63">
        <v>0</v>
      </c>
      <c r="AB72" s="63">
        <v>0</v>
      </c>
      <c r="AC72" s="63">
        <v>1.5</v>
      </c>
      <c r="AD72" s="64">
        <v>0</v>
      </c>
      <c r="AE72" s="64">
        <v>0</v>
      </c>
      <c r="AF72" s="64">
        <v>0</v>
      </c>
      <c r="AG72" s="64">
        <v>0</v>
      </c>
      <c r="AH72" s="64">
        <v>2.54</v>
      </c>
      <c r="AI72" s="47" t="s">
        <v>82</v>
      </c>
    </row>
    <row r="73" spans="1:35" s="47" customFormat="1" ht="15">
      <c r="A73" s="46">
        <v>63</v>
      </c>
      <c r="B73" s="58" t="s">
        <v>346</v>
      </c>
      <c r="C73" s="58" t="s">
        <v>96</v>
      </c>
      <c r="D73" s="58" t="s">
        <v>112</v>
      </c>
      <c r="E73" s="58" t="s">
        <v>42</v>
      </c>
      <c r="F73" s="58" t="s">
        <v>76</v>
      </c>
      <c r="G73" s="58" t="s">
        <v>15</v>
      </c>
      <c r="H73" s="58" t="s">
        <v>12</v>
      </c>
      <c r="I73" s="58" t="s">
        <v>11</v>
      </c>
      <c r="J73" s="59">
        <v>42255</v>
      </c>
      <c r="K73" s="62">
        <v>6.63</v>
      </c>
      <c r="L73" s="61"/>
      <c r="M73" s="61"/>
      <c r="N73" s="61"/>
      <c r="O73" s="61"/>
      <c r="P73" s="62"/>
      <c r="Q73" s="62"/>
      <c r="R73" s="62"/>
      <c r="S73" s="62">
        <v>0</v>
      </c>
      <c r="T73" s="62">
        <v>6</v>
      </c>
      <c r="U73" s="62">
        <v>3</v>
      </c>
      <c r="V73" s="61" t="s">
        <v>12</v>
      </c>
      <c r="W73" s="61"/>
      <c r="X73" s="63">
        <v>0.82</v>
      </c>
      <c r="Y73" s="63">
        <v>0</v>
      </c>
      <c r="Z73" s="63">
        <v>0</v>
      </c>
      <c r="AA73" s="63">
        <v>0</v>
      </c>
      <c r="AB73" s="63">
        <v>0</v>
      </c>
      <c r="AC73" s="63">
        <v>1.5</v>
      </c>
      <c r="AD73" s="64">
        <v>0</v>
      </c>
      <c r="AE73" s="64">
        <v>0</v>
      </c>
      <c r="AF73" s="64">
        <v>0</v>
      </c>
      <c r="AG73" s="64">
        <v>0</v>
      </c>
      <c r="AH73" s="64">
        <v>2.32</v>
      </c>
      <c r="AI73" s="47" t="s">
        <v>82</v>
      </c>
    </row>
    <row r="74" spans="1:35" s="47" customFormat="1" ht="15">
      <c r="A74" s="75">
        <v>64</v>
      </c>
      <c r="B74" s="58" t="s">
        <v>307</v>
      </c>
      <c r="C74" s="127" t="s">
        <v>120</v>
      </c>
      <c r="D74" s="58" t="s">
        <v>108</v>
      </c>
      <c r="E74" s="58" t="s">
        <v>42</v>
      </c>
      <c r="F74" s="47" t="s">
        <v>77</v>
      </c>
      <c r="G74" s="47" t="s">
        <v>59</v>
      </c>
      <c r="H74" s="47" t="s">
        <v>12</v>
      </c>
      <c r="I74" s="58" t="s">
        <v>11</v>
      </c>
      <c r="J74" s="59">
        <v>41768</v>
      </c>
      <c r="K74" s="128">
        <v>6.52</v>
      </c>
      <c r="L74" s="61"/>
      <c r="M74" s="61"/>
      <c r="N74" s="61"/>
      <c r="O74" s="61"/>
      <c r="P74" s="62">
        <v>0</v>
      </c>
      <c r="Q74" s="62">
        <v>8</v>
      </c>
      <c r="R74" s="62">
        <v>0</v>
      </c>
      <c r="S74" s="62">
        <v>0</v>
      </c>
      <c r="T74" s="62">
        <v>3</v>
      </c>
      <c r="U74" s="62">
        <v>20</v>
      </c>
      <c r="V74" s="61"/>
      <c r="W74" s="61"/>
      <c r="X74" s="63">
        <v>0.76</v>
      </c>
      <c r="Y74" s="63">
        <v>0</v>
      </c>
      <c r="Z74" s="63">
        <v>0</v>
      </c>
      <c r="AA74" s="63">
        <v>0</v>
      </c>
      <c r="AB74" s="63">
        <v>0.5</v>
      </c>
      <c r="AC74" s="63">
        <v>1</v>
      </c>
      <c r="AD74" s="64">
        <v>0</v>
      </c>
      <c r="AE74" s="64">
        <v>0</v>
      </c>
      <c r="AF74" s="64">
        <v>0</v>
      </c>
      <c r="AG74" s="64">
        <v>0</v>
      </c>
      <c r="AH74" s="64">
        <v>2.26</v>
      </c>
      <c r="AI74" s="47" t="s">
        <v>82</v>
      </c>
    </row>
    <row r="75" spans="1:35" s="47" customFormat="1" ht="15">
      <c r="A75" s="56">
        <v>65</v>
      </c>
      <c r="B75" s="58" t="s">
        <v>275</v>
      </c>
      <c r="C75" s="58" t="s">
        <v>276</v>
      </c>
      <c r="D75" s="58" t="s">
        <v>277</v>
      </c>
      <c r="E75" s="58" t="s">
        <v>42</v>
      </c>
      <c r="F75" s="47" t="s">
        <v>76</v>
      </c>
      <c r="G75" s="47" t="s">
        <v>15</v>
      </c>
      <c r="H75" s="47" t="s">
        <v>12</v>
      </c>
      <c r="I75" s="47" t="s">
        <v>11</v>
      </c>
      <c r="J75" s="59">
        <v>41592</v>
      </c>
      <c r="K75" s="60">
        <v>6</v>
      </c>
      <c r="L75" s="61"/>
      <c r="M75" s="61"/>
      <c r="N75" s="61"/>
      <c r="O75" s="61"/>
      <c r="P75" s="62">
        <v>1</v>
      </c>
      <c r="Q75" s="62">
        <v>0</v>
      </c>
      <c r="R75" s="62">
        <v>25</v>
      </c>
      <c r="S75" s="62">
        <v>0</v>
      </c>
      <c r="T75" s="62">
        <v>3</v>
      </c>
      <c r="U75" s="62">
        <v>9</v>
      </c>
      <c r="V75" s="61"/>
      <c r="W75" s="61"/>
      <c r="X75" s="63">
        <v>0.5</v>
      </c>
      <c r="Y75" s="63">
        <v>0</v>
      </c>
      <c r="Z75" s="63">
        <v>0</v>
      </c>
      <c r="AA75" s="63">
        <v>0</v>
      </c>
      <c r="AB75" s="63">
        <v>1</v>
      </c>
      <c r="AC75" s="63">
        <v>0.75</v>
      </c>
      <c r="AD75" s="64">
        <v>0</v>
      </c>
      <c r="AE75" s="64">
        <v>0</v>
      </c>
      <c r="AF75" s="64">
        <v>0</v>
      </c>
      <c r="AG75" s="64">
        <v>0</v>
      </c>
      <c r="AH75" s="64">
        <v>2.25</v>
      </c>
      <c r="AI75" s="47" t="s">
        <v>82</v>
      </c>
    </row>
    <row r="76" spans="1:35" s="47" customFormat="1" ht="15">
      <c r="A76" s="56">
        <v>66</v>
      </c>
      <c r="B76" s="117" t="s">
        <v>562</v>
      </c>
      <c r="C76" s="117" t="s">
        <v>563</v>
      </c>
      <c r="D76" s="47" t="s">
        <v>97</v>
      </c>
      <c r="E76" s="47" t="s">
        <v>42</v>
      </c>
      <c r="F76" s="47" t="s">
        <v>77</v>
      </c>
      <c r="G76" s="47" t="s">
        <v>59</v>
      </c>
      <c r="H76" s="47" t="s">
        <v>12</v>
      </c>
      <c r="I76" s="47" t="s">
        <v>11</v>
      </c>
      <c r="J76" s="114">
        <v>41709</v>
      </c>
      <c r="K76" s="126">
        <v>6.72</v>
      </c>
      <c r="L76" s="116"/>
      <c r="M76" s="116"/>
      <c r="N76" s="116"/>
      <c r="O76" s="116"/>
      <c r="P76" s="115">
        <v>1</v>
      </c>
      <c r="Q76" s="115">
        <v>1</v>
      </c>
      <c r="R76" s="115">
        <v>0</v>
      </c>
      <c r="S76" s="115"/>
      <c r="T76" s="115"/>
      <c r="U76" s="115"/>
      <c r="V76" s="116"/>
      <c r="W76" s="116"/>
      <c r="X76" s="63">
        <v>0.86</v>
      </c>
      <c r="Y76" s="63">
        <v>0</v>
      </c>
      <c r="Z76" s="63">
        <v>0</v>
      </c>
      <c r="AA76" s="63">
        <v>0</v>
      </c>
      <c r="AB76" s="63">
        <v>1</v>
      </c>
      <c r="AC76" s="63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1.86</v>
      </c>
      <c r="AI76" s="47" t="s">
        <v>82</v>
      </c>
    </row>
    <row r="77" spans="1:35" s="47" customFormat="1" ht="15">
      <c r="A77" s="56">
        <v>67</v>
      </c>
      <c r="B77" s="58" t="s">
        <v>262</v>
      </c>
      <c r="C77" s="58" t="s">
        <v>184</v>
      </c>
      <c r="D77" s="58" t="s">
        <v>112</v>
      </c>
      <c r="E77" s="58" t="s">
        <v>42</v>
      </c>
      <c r="F77" s="58" t="s">
        <v>76</v>
      </c>
      <c r="G77" s="58" t="s">
        <v>15</v>
      </c>
      <c r="H77" s="58" t="s">
        <v>12</v>
      </c>
      <c r="I77" s="58" t="s">
        <v>11</v>
      </c>
      <c r="J77" s="59">
        <v>42255</v>
      </c>
      <c r="K77" s="60">
        <v>6.548</v>
      </c>
      <c r="L77" s="61"/>
      <c r="M77" s="61"/>
      <c r="N77" s="61"/>
      <c r="O77" s="61"/>
      <c r="P77" s="62"/>
      <c r="Q77" s="62"/>
      <c r="R77" s="62"/>
      <c r="S77" s="62">
        <v>0</v>
      </c>
      <c r="T77" s="62">
        <v>4</v>
      </c>
      <c r="U77" s="62">
        <v>7</v>
      </c>
      <c r="V77" s="61"/>
      <c r="W77" s="61"/>
      <c r="X77" s="63">
        <v>0.77</v>
      </c>
      <c r="Y77" s="63">
        <v>0</v>
      </c>
      <c r="Z77" s="63">
        <v>0</v>
      </c>
      <c r="AA77" s="63">
        <v>0</v>
      </c>
      <c r="AB77" s="63">
        <v>0</v>
      </c>
      <c r="AC77" s="63">
        <v>1</v>
      </c>
      <c r="AD77" s="64">
        <v>0</v>
      </c>
      <c r="AE77" s="64">
        <v>0</v>
      </c>
      <c r="AF77" s="64">
        <v>0</v>
      </c>
      <c r="AG77" s="64">
        <v>0</v>
      </c>
      <c r="AH77" s="64">
        <v>1.77</v>
      </c>
      <c r="AI77" s="47" t="s">
        <v>82</v>
      </c>
    </row>
    <row r="78" spans="1:35" s="47" customFormat="1" ht="15">
      <c r="A78" s="46">
        <v>68</v>
      </c>
      <c r="B78" s="117" t="s">
        <v>711</v>
      </c>
      <c r="C78" s="117" t="s">
        <v>99</v>
      </c>
      <c r="D78" s="47" t="s">
        <v>144</v>
      </c>
      <c r="E78" s="47" t="s">
        <v>42</v>
      </c>
      <c r="F78" s="47" t="s">
        <v>76</v>
      </c>
      <c r="G78" s="47" t="s">
        <v>15</v>
      </c>
      <c r="H78" s="47" t="s">
        <v>12</v>
      </c>
      <c r="I78" s="47" t="s">
        <v>11</v>
      </c>
      <c r="J78" s="114">
        <v>42991</v>
      </c>
      <c r="K78" s="115">
        <v>8.5</v>
      </c>
      <c r="L78" s="116"/>
      <c r="M78" s="116"/>
      <c r="N78" s="116"/>
      <c r="O78" s="116"/>
      <c r="P78" s="115"/>
      <c r="Q78" s="115"/>
      <c r="R78" s="115"/>
      <c r="S78" s="115"/>
      <c r="T78" s="115"/>
      <c r="U78" s="115"/>
      <c r="V78" s="116"/>
      <c r="W78" s="116"/>
      <c r="X78" s="63">
        <v>1.75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1.75</v>
      </c>
      <c r="AI78" s="47" t="s">
        <v>82</v>
      </c>
    </row>
    <row r="79" spans="1:35" s="47" customFormat="1" ht="15">
      <c r="A79" s="75">
        <v>69</v>
      </c>
      <c r="B79" s="58" t="s">
        <v>349</v>
      </c>
      <c r="C79" s="58" t="s">
        <v>350</v>
      </c>
      <c r="D79" s="58" t="s">
        <v>110</v>
      </c>
      <c r="E79" s="58" t="s">
        <v>42</v>
      </c>
      <c r="F79" s="47" t="s">
        <v>76</v>
      </c>
      <c r="G79" s="47" t="s">
        <v>15</v>
      </c>
      <c r="H79" s="47" t="s">
        <v>12</v>
      </c>
      <c r="I79" s="58" t="s">
        <v>11</v>
      </c>
      <c r="J79" s="59">
        <v>42626</v>
      </c>
      <c r="K79" s="62">
        <v>6.33</v>
      </c>
      <c r="L79" s="61"/>
      <c r="M79" s="61"/>
      <c r="N79" s="61"/>
      <c r="O79" s="61"/>
      <c r="P79" s="62"/>
      <c r="Q79" s="62"/>
      <c r="R79" s="62"/>
      <c r="S79" s="62">
        <v>0</v>
      </c>
      <c r="T79" s="62">
        <v>3</v>
      </c>
      <c r="U79" s="62">
        <v>20</v>
      </c>
      <c r="V79" s="61"/>
      <c r="W79" s="61"/>
      <c r="X79" s="63">
        <v>0.67</v>
      </c>
      <c r="Y79" s="63">
        <v>0</v>
      </c>
      <c r="Z79" s="63">
        <v>0</v>
      </c>
      <c r="AA79" s="63">
        <v>0</v>
      </c>
      <c r="AB79" s="63">
        <v>0</v>
      </c>
      <c r="AC79" s="63">
        <v>1</v>
      </c>
      <c r="AD79" s="64">
        <v>0</v>
      </c>
      <c r="AE79" s="64">
        <v>0</v>
      </c>
      <c r="AF79" s="64">
        <v>0</v>
      </c>
      <c r="AG79" s="64">
        <v>0</v>
      </c>
      <c r="AH79" s="64">
        <v>1.67</v>
      </c>
      <c r="AI79" s="47" t="s">
        <v>82</v>
      </c>
    </row>
    <row r="80" spans="1:35" s="47" customFormat="1" ht="15">
      <c r="A80" s="56">
        <v>70</v>
      </c>
      <c r="B80" s="117" t="s">
        <v>784</v>
      </c>
      <c r="C80" s="117" t="s">
        <v>214</v>
      </c>
      <c r="D80" s="47" t="s">
        <v>108</v>
      </c>
      <c r="E80" s="47" t="s">
        <v>42</v>
      </c>
      <c r="F80" s="47" t="s">
        <v>76</v>
      </c>
      <c r="G80" s="47" t="s">
        <v>15</v>
      </c>
      <c r="H80" s="47" t="s">
        <v>12</v>
      </c>
      <c r="I80" s="47" t="s">
        <v>11</v>
      </c>
      <c r="J80" s="114">
        <v>42626</v>
      </c>
      <c r="K80" s="115">
        <v>7.286</v>
      </c>
      <c r="L80" s="116"/>
      <c r="M80" s="116"/>
      <c r="N80" s="116"/>
      <c r="O80" s="116"/>
      <c r="P80" s="115">
        <v>0</v>
      </c>
      <c r="Q80" s="115">
        <v>6</v>
      </c>
      <c r="R80" s="115">
        <v>22</v>
      </c>
      <c r="S80" s="115"/>
      <c r="T80" s="115"/>
      <c r="U80" s="115"/>
      <c r="V80" s="116"/>
      <c r="W80" s="116"/>
      <c r="X80" s="63">
        <v>1.14</v>
      </c>
      <c r="Y80" s="63">
        <v>0</v>
      </c>
      <c r="Z80" s="63">
        <v>0</v>
      </c>
      <c r="AA80" s="63">
        <v>0</v>
      </c>
      <c r="AB80" s="63">
        <v>0.5</v>
      </c>
      <c r="AC80" s="63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1.64</v>
      </c>
      <c r="AI80" s="47" t="s">
        <v>82</v>
      </c>
    </row>
    <row r="81" spans="1:35" s="47" customFormat="1" ht="15">
      <c r="A81" s="56">
        <v>71</v>
      </c>
      <c r="B81" s="117" t="s">
        <v>523</v>
      </c>
      <c r="C81" s="117" t="s">
        <v>110</v>
      </c>
      <c r="D81" s="47" t="s">
        <v>114</v>
      </c>
      <c r="E81" s="47" t="s">
        <v>42</v>
      </c>
      <c r="F81" s="47" t="s">
        <v>76</v>
      </c>
      <c r="G81" s="47" t="s">
        <v>15</v>
      </c>
      <c r="H81" s="47" t="s">
        <v>12</v>
      </c>
      <c r="I81" s="47" t="s">
        <v>11</v>
      </c>
      <c r="J81" s="114">
        <v>42206</v>
      </c>
      <c r="K81" s="126">
        <v>6.651</v>
      </c>
      <c r="L81" s="116"/>
      <c r="M81" s="116"/>
      <c r="N81" s="116"/>
      <c r="O81" s="116"/>
      <c r="P81" s="115">
        <v>0</v>
      </c>
      <c r="Q81" s="115">
        <v>6</v>
      </c>
      <c r="R81" s="115">
        <v>0</v>
      </c>
      <c r="S81" s="115"/>
      <c r="T81" s="115"/>
      <c r="U81" s="115"/>
      <c r="V81" s="116"/>
      <c r="W81" s="116"/>
      <c r="X81" s="63">
        <v>0.83</v>
      </c>
      <c r="Y81" s="63">
        <v>0</v>
      </c>
      <c r="Z81" s="63">
        <v>0</v>
      </c>
      <c r="AA81" s="63">
        <v>0</v>
      </c>
      <c r="AB81" s="63">
        <v>0.5</v>
      </c>
      <c r="AC81" s="63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1.33</v>
      </c>
      <c r="AI81" s="47" t="s">
        <v>82</v>
      </c>
    </row>
    <row r="82" spans="1:35" s="47" customFormat="1" ht="15">
      <c r="A82" s="56">
        <v>72</v>
      </c>
      <c r="B82" s="117" t="s">
        <v>456</v>
      </c>
      <c r="C82" s="117" t="s">
        <v>133</v>
      </c>
      <c r="D82" s="47" t="s">
        <v>94</v>
      </c>
      <c r="E82" s="47" t="s">
        <v>42</v>
      </c>
      <c r="F82" s="47" t="s">
        <v>76</v>
      </c>
      <c r="G82" s="47" t="s">
        <v>15</v>
      </c>
      <c r="H82" s="47" t="s">
        <v>12</v>
      </c>
      <c r="I82" s="47" t="s">
        <v>11</v>
      </c>
      <c r="J82" s="114">
        <v>42991</v>
      </c>
      <c r="K82" s="115">
        <v>7.667</v>
      </c>
      <c r="L82" s="116"/>
      <c r="M82" s="116"/>
      <c r="N82" s="116"/>
      <c r="O82" s="116"/>
      <c r="P82" s="115"/>
      <c r="Q82" s="115"/>
      <c r="R82" s="115"/>
      <c r="S82" s="115"/>
      <c r="T82" s="115"/>
      <c r="U82" s="115"/>
      <c r="V82" s="116"/>
      <c r="W82" s="116"/>
      <c r="X82" s="63">
        <v>1.33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1.33</v>
      </c>
      <c r="AI82" s="47" t="s">
        <v>82</v>
      </c>
    </row>
    <row r="83" spans="1:35" s="41" customFormat="1" ht="15">
      <c r="A83" s="46">
        <v>73</v>
      </c>
      <c r="B83" s="49" t="s">
        <v>338</v>
      </c>
      <c r="C83" s="49" t="s">
        <v>339</v>
      </c>
      <c r="D83" s="49" t="s">
        <v>340</v>
      </c>
      <c r="E83" s="49" t="s">
        <v>42</v>
      </c>
      <c r="F83" s="41" t="s">
        <v>77</v>
      </c>
      <c r="G83" s="41" t="s">
        <v>59</v>
      </c>
      <c r="H83" s="41" t="s">
        <v>12</v>
      </c>
      <c r="I83" s="49" t="s">
        <v>11</v>
      </c>
      <c r="J83" s="50">
        <v>40304</v>
      </c>
      <c r="K83" s="53">
        <v>7.57</v>
      </c>
      <c r="L83" s="52"/>
      <c r="M83" s="52"/>
      <c r="N83" s="52"/>
      <c r="O83" s="52"/>
      <c r="P83" s="53"/>
      <c r="Q83" s="53"/>
      <c r="R83" s="53"/>
      <c r="S83" s="53"/>
      <c r="T83" s="53"/>
      <c r="U83" s="53"/>
      <c r="V83" s="52" t="s">
        <v>12</v>
      </c>
      <c r="W83" s="52"/>
      <c r="X83" s="54">
        <v>1.29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1.29</v>
      </c>
      <c r="AI83" s="47" t="s">
        <v>82</v>
      </c>
    </row>
    <row r="84" spans="1:35" s="74" customFormat="1" ht="15">
      <c r="A84" s="75">
        <v>74</v>
      </c>
      <c r="B84" s="94" t="s">
        <v>565</v>
      </c>
      <c r="C84" s="94" t="s">
        <v>153</v>
      </c>
      <c r="D84" s="74" t="s">
        <v>110</v>
      </c>
      <c r="E84" s="74" t="s">
        <v>42</v>
      </c>
      <c r="F84" s="74" t="s">
        <v>76</v>
      </c>
      <c r="G84" s="74" t="s">
        <v>15</v>
      </c>
      <c r="H84" s="74" t="s">
        <v>12</v>
      </c>
      <c r="I84" s="74" t="s">
        <v>11</v>
      </c>
      <c r="J84" s="95">
        <v>42817</v>
      </c>
      <c r="K84" s="107">
        <v>7.286</v>
      </c>
      <c r="L84" s="76"/>
      <c r="M84" s="76"/>
      <c r="N84" s="76"/>
      <c r="O84" s="76"/>
      <c r="P84" s="77"/>
      <c r="Q84" s="77"/>
      <c r="R84" s="77"/>
      <c r="S84" s="77"/>
      <c r="T84" s="77"/>
      <c r="U84" s="77"/>
      <c r="V84" s="76" t="s">
        <v>12</v>
      </c>
      <c r="W84" s="76"/>
      <c r="X84" s="78">
        <v>1.14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1.14</v>
      </c>
      <c r="AI84" s="47" t="s">
        <v>82</v>
      </c>
    </row>
    <row r="85" spans="1:35" s="47" customFormat="1" ht="15">
      <c r="A85" s="56">
        <v>75</v>
      </c>
      <c r="B85" s="117" t="s">
        <v>640</v>
      </c>
      <c r="C85" s="117" t="s">
        <v>155</v>
      </c>
      <c r="D85" s="47" t="s">
        <v>108</v>
      </c>
      <c r="E85" s="47" t="s">
        <v>42</v>
      </c>
      <c r="F85" s="47" t="s">
        <v>76</v>
      </c>
      <c r="G85" s="47" t="s">
        <v>15</v>
      </c>
      <c r="H85" s="47" t="s">
        <v>12</v>
      </c>
      <c r="I85" s="47" t="s">
        <v>11</v>
      </c>
      <c r="J85" s="114">
        <v>42626</v>
      </c>
      <c r="K85" s="126">
        <v>7.238</v>
      </c>
      <c r="L85" s="116"/>
      <c r="M85" s="116"/>
      <c r="N85" s="116"/>
      <c r="O85" s="116"/>
      <c r="P85" s="115"/>
      <c r="Q85" s="115"/>
      <c r="R85" s="115"/>
      <c r="S85" s="115"/>
      <c r="T85" s="115"/>
      <c r="U85" s="115"/>
      <c r="V85" s="116"/>
      <c r="W85" s="116"/>
      <c r="X85" s="63">
        <v>1.12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1.12</v>
      </c>
      <c r="AI85" s="47" t="s">
        <v>82</v>
      </c>
    </row>
    <row r="86" spans="1:35" s="47" customFormat="1" ht="15">
      <c r="A86" s="56">
        <v>76</v>
      </c>
      <c r="B86" s="117" t="s">
        <v>545</v>
      </c>
      <c r="C86" s="117" t="s">
        <v>285</v>
      </c>
      <c r="D86" s="47" t="s">
        <v>176</v>
      </c>
      <c r="E86" s="47" t="s">
        <v>42</v>
      </c>
      <c r="F86" s="47" t="s">
        <v>77</v>
      </c>
      <c r="G86" s="47" t="s">
        <v>59</v>
      </c>
      <c r="H86" s="47" t="s">
        <v>12</v>
      </c>
      <c r="I86" s="47" t="s">
        <v>11</v>
      </c>
      <c r="J86" s="114">
        <v>41169</v>
      </c>
      <c r="K86" s="126">
        <v>7.01</v>
      </c>
      <c r="L86" s="116"/>
      <c r="M86" s="116"/>
      <c r="N86" s="116"/>
      <c r="O86" s="116"/>
      <c r="P86" s="115">
        <v>0</v>
      </c>
      <c r="Q86" s="115">
        <v>5</v>
      </c>
      <c r="R86" s="115">
        <v>0</v>
      </c>
      <c r="S86" s="115"/>
      <c r="T86" s="115"/>
      <c r="U86" s="115"/>
      <c r="V86" s="116"/>
      <c r="W86" s="116"/>
      <c r="X86" s="63">
        <v>1.01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1.01</v>
      </c>
      <c r="AI86" s="47" t="s">
        <v>82</v>
      </c>
    </row>
    <row r="87" spans="1:35" s="47" customFormat="1" ht="15">
      <c r="A87" s="56">
        <v>77</v>
      </c>
      <c r="B87" s="117" t="s">
        <v>550</v>
      </c>
      <c r="C87" s="117" t="s">
        <v>167</v>
      </c>
      <c r="D87" s="47" t="s">
        <v>163</v>
      </c>
      <c r="E87" s="47" t="s">
        <v>42</v>
      </c>
      <c r="F87" s="47" t="s">
        <v>76</v>
      </c>
      <c r="G87" s="47" t="s">
        <v>15</v>
      </c>
      <c r="H87" s="47" t="s">
        <v>12</v>
      </c>
      <c r="I87" s="47" t="s">
        <v>11</v>
      </c>
      <c r="J87" s="114">
        <v>42626</v>
      </c>
      <c r="K87" s="126">
        <v>6.905</v>
      </c>
      <c r="L87" s="116"/>
      <c r="M87" s="116"/>
      <c r="N87" s="116"/>
      <c r="O87" s="116"/>
      <c r="P87" s="115">
        <v>0</v>
      </c>
      <c r="Q87" s="115">
        <v>3</v>
      </c>
      <c r="R87" s="115">
        <v>13</v>
      </c>
      <c r="S87" s="115"/>
      <c r="T87" s="115"/>
      <c r="U87" s="115"/>
      <c r="V87" s="116"/>
      <c r="W87" s="116"/>
      <c r="X87" s="63">
        <v>0.95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0.95</v>
      </c>
      <c r="AI87" s="47" t="s">
        <v>82</v>
      </c>
    </row>
    <row r="88" spans="1:35" s="47" customFormat="1" ht="15">
      <c r="A88" s="46">
        <v>78</v>
      </c>
      <c r="B88" s="117" t="s">
        <v>683</v>
      </c>
      <c r="C88" s="117" t="s">
        <v>684</v>
      </c>
      <c r="D88" s="47" t="s">
        <v>112</v>
      </c>
      <c r="E88" s="47" t="s">
        <v>42</v>
      </c>
      <c r="F88" s="47" t="s">
        <v>76</v>
      </c>
      <c r="G88" s="47" t="s">
        <v>15</v>
      </c>
      <c r="H88" s="47" t="s">
        <v>12</v>
      </c>
      <c r="I88" s="47" t="s">
        <v>11</v>
      </c>
      <c r="J88" s="114">
        <v>40141</v>
      </c>
      <c r="K88" s="115">
        <v>6.857</v>
      </c>
      <c r="L88" s="116"/>
      <c r="M88" s="116"/>
      <c r="N88" s="116"/>
      <c r="O88" s="116"/>
      <c r="P88" s="115">
        <v>0</v>
      </c>
      <c r="Q88" s="115">
        <v>2</v>
      </c>
      <c r="R88" s="115">
        <v>18</v>
      </c>
      <c r="S88" s="115"/>
      <c r="T88" s="115"/>
      <c r="U88" s="115"/>
      <c r="V88" s="116"/>
      <c r="W88" s="116"/>
      <c r="X88" s="63">
        <v>0.93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0.93</v>
      </c>
      <c r="AI88" s="47" t="s">
        <v>82</v>
      </c>
    </row>
    <row r="89" spans="1:35" s="47" customFormat="1" ht="15">
      <c r="A89" s="75">
        <v>79</v>
      </c>
      <c r="B89" s="117" t="s">
        <v>641</v>
      </c>
      <c r="C89" s="117" t="s">
        <v>96</v>
      </c>
      <c r="D89" s="47" t="s">
        <v>103</v>
      </c>
      <c r="E89" s="47" t="s">
        <v>42</v>
      </c>
      <c r="F89" s="47" t="s">
        <v>76</v>
      </c>
      <c r="G89" s="47" t="s">
        <v>15</v>
      </c>
      <c r="H89" s="47" t="s">
        <v>12</v>
      </c>
      <c r="I89" s="47" t="s">
        <v>11</v>
      </c>
      <c r="J89" s="114">
        <v>41592</v>
      </c>
      <c r="K89" s="126">
        <v>6.84</v>
      </c>
      <c r="L89" s="116"/>
      <c r="M89" s="116"/>
      <c r="N89" s="116"/>
      <c r="O89" s="116"/>
      <c r="P89" s="115">
        <v>0</v>
      </c>
      <c r="Q89" s="115">
        <v>5</v>
      </c>
      <c r="R89" s="115">
        <v>0</v>
      </c>
      <c r="S89" s="115"/>
      <c r="T89" s="115"/>
      <c r="U89" s="115"/>
      <c r="V89" s="116"/>
      <c r="W89" s="116"/>
      <c r="X89" s="63">
        <v>0.92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0.92</v>
      </c>
      <c r="AI89" s="47" t="s">
        <v>82</v>
      </c>
    </row>
    <row r="90" spans="1:35" s="47" customFormat="1" ht="15">
      <c r="A90" s="56">
        <v>80</v>
      </c>
      <c r="B90" s="117" t="s">
        <v>414</v>
      </c>
      <c r="C90" s="117" t="s">
        <v>201</v>
      </c>
      <c r="D90" s="47" t="s">
        <v>110</v>
      </c>
      <c r="E90" s="47" t="s">
        <v>42</v>
      </c>
      <c r="F90" s="47" t="s">
        <v>76</v>
      </c>
      <c r="G90" s="47" t="s">
        <v>15</v>
      </c>
      <c r="H90" s="47" t="s">
        <v>12</v>
      </c>
      <c r="I90" s="47" t="s">
        <v>11</v>
      </c>
      <c r="J90" s="114">
        <v>42677</v>
      </c>
      <c r="K90" s="126">
        <v>6.643</v>
      </c>
      <c r="L90" s="116"/>
      <c r="M90" s="116"/>
      <c r="N90" s="116"/>
      <c r="O90" s="116"/>
      <c r="P90" s="115"/>
      <c r="Q90" s="115"/>
      <c r="R90" s="115"/>
      <c r="S90" s="115"/>
      <c r="T90" s="115"/>
      <c r="U90" s="115"/>
      <c r="V90" s="116"/>
      <c r="W90" s="116"/>
      <c r="X90" s="63">
        <v>0.82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0.82</v>
      </c>
      <c r="AI90" s="47" t="s">
        <v>82</v>
      </c>
    </row>
    <row r="91" spans="1:35" s="47" customFormat="1" ht="15">
      <c r="A91" s="56">
        <v>81</v>
      </c>
      <c r="B91" s="117" t="s">
        <v>620</v>
      </c>
      <c r="C91" s="117" t="s">
        <v>143</v>
      </c>
      <c r="D91" s="47" t="s">
        <v>97</v>
      </c>
      <c r="E91" s="47" t="s">
        <v>42</v>
      </c>
      <c r="F91" s="47" t="s">
        <v>76</v>
      </c>
      <c r="G91" s="47" t="s">
        <v>15</v>
      </c>
      <c r="H91" s="47" t="s">
        <v>12</v>
      </c>
      <c r="I91" s="47" t="s">
        <v>11</v>
      </c>
      <c r="J91" s="114">
        <v>41592</v>
      </c>
      <c r="K91" s="126">
        <v>6.547</v>
      </c>
      <c r="L91" s="116"/>
      <c r="M91" s="116"/>
      <c r="N91" s="116"/>
      <c r="O91" s="116"/>
      <c r="P91" s="115"/>
      <c r="Q91" s="115"/>
      <c r="R91" s="115"/>
      <c r="S91" s="115"/>
      <c r="T91" s="115"/>
      <c r="U91" s="115"/>
      <c r="V91" s="116" t="s">
        <v>12</v>
      </c>
      <c r="W91" s="116"/>
      <c r="X91" s="63">
        <v>0.77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0.77</v>
      </c>
      <c r="AI91" s="47" t="s">
        <v>82</v>
      </c>
    </row>
    <row r="92" spans="1:35" s="47" customFormat="1" ht="15">
      <c r="A92" s="56">
        <v>82</v>
      </c>
      <c r="B92" s="47" t="s">
        <v>321</v>
      </c>
      <c r="C92" s="47" t="s">
        <v>96</v>
      </c>
      <c r="D92" s="47" t="s">
        <v>97</v>
      </c>
      <c r="E92" s="47" t="s">
        <v>42</v>
      </c>
      <c r="F92" s="47" t="s">
        <v>76</v>
      </c>
      <c r="G92" s="47" t="s">
        <v>15</v>
      </c>
      <c r="H92" s="47" t="s">
        <v>12</v>
      </c>
      <c r="I92" s="47" t="s">
        <v>11</v>
      </c>
      <c r="J92" s="114">
        <v>39399</v>
      </c>
      <c r="K92" s="115">
        <v>6.405</v>
      </c>
      <c r="L92" s="116"/>
      <c r="M92" s="116"/>
      <c r="N92" s="116"/>
      <c r="O92" s="116"/>
      <c r="P92" s="115"/>
      <c r="Q92" s="115"/>
      <c r="R92" s="115"/>
      <c r="S92" s="115"/>
      <c r="T92" s="115"/>
      <c r="U92" s="115"/>
      <c r="V92" s="116"/>
      <c r="W92" s="116"/>
      <c r="X92" s="63">
        <v>0.7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0.7</v>
      </c>
      <c r="AI92" s="47" t="s">
        <v>82</v>
      </c>
    </row>
    <row r="93" spans="1:35" s="41" customFormat="1" ht="15">
      <c r="A93" s="46">
        <v>83</v>
      </c>
      <c r="B93" s="65" t="s">
        <v>567</v>
      </c>
      <c r="C93" s="65" t="s">
        <v>233</v>
      </c>
      <c r="D93" s="41" t="s">
        <v>117</v>
      </c>
      <c r="E93" s="41" t="s">
        <v>42</v>
      </c>
      <c r="F93" s="41" t="s">
        <v>76</v>
      </c>
      <c r="G93" s="41" t="s">
        <v>15</v>
      </c>
      <c r="H93" s="41" t="s">
        <v>12</v>
      </c>
      <c r="I93" s="41" t="s">
        <v>11</v>
      </c>
      <c r="J93" s="66">
        <v>42991</v>
      </c>
      <c r="K93" s="67">
        <v>6.357</v>
      </c>
      <c r="L93" s="68"/>
      <c r="M93" s="68"/>
      <c r="N93" s="68"/>
      <c r="O93" s="68"/>
      <c r="P93" s="69"/>
      <c r="Q93" s="69"/>
      <c r="R93" s="69"/>
      <c r="S93" s="69"/>
      <c r="T93" s="69"/>
      <c r="U93" s="69"/>
      <c r="V93" s="68" t="s">
        <v>12</v>
      </c>
      <c r="W93" s="68"/>
      <c r="X93" s="54">
        <v>0.68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0.68</v>
      </c>
      <c r="AI93" s="47" t="s">
        <v>82</v>
      </c>
    </row>
    <row r="94" spans="1:35" s="74" customFormat="1" ht="15">
      <c r="A94" s="75">
        <v>84</v>
      </c>
      <c r="B94" s="94" t="s">
        <v>638</v>
      </c>
      <c r="C94" s="94" t="s">
        <v>117</v>
      </c>
      <c r="D94" s="74" t="s">
        <v>427</v>
      </c>
      <c r="E94" s="74" t="s">
        <v>42</v>
      </c>
      <c r="F94" s="74" t="s">
        <v>76</v>
      </c>
      <c r="G94" s="74" t="s">
        <v>15</v>
      </c>
      <c r="H94" s="74" t="s">
        <v>12</v>
      </c>
      <c r="I94" s="74" t="s">
        <v>11</v>
      </c>
      <c r="J94" s="95">
        <v>42333</v>
      </c>
      <c r="K94" s="107">
        <v>6.333</v>
      </c>
      <c r="L94" s="76"/>
      <c r="M94" s="76"/>
      <c r="N94" s="76"/>
      <c r="O94" s="76"/>
      <c r="P94" s="77"/>
      <c r="Q94" s="77"/>
      <c r="R94" s="77"/>
      <c r="S94" s="77"/>
      <c r="T94" s="77"/>
      <c r="U94" s="77"/>
      <c r="V94" s="76"/>
      <c r="W94" s="76"/>
      <c r="X94" s="78">
        <v>0.67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0.67</v>
      </c>
      <c r="AI94" s="47" t="s">
        <v>82</v>
      </c>
    </row>
    <row r="95" spans="1:35" s="47" customFormat="1" ht="15">
      <c r="A95" s="56">
        <v>85</v>
      </c>
      <c r="B95" s="117" t="s">
        <v>727</v>
      </c>
      <c r="C95" s="117" t="s">
        <v>167</v>
      </c>
      <c r="D95" s="47" t="s">
        <v>129</v>
      </c>
      <c r="E95" s="47" t="s">
        <v>42</v>
      </c>
      <c r="F95" s="47" t="s">
        <v>76</v>
      </c>
      <c r="G95" s="47" t="s">
        <v>15</v>
      </c>
      <c r="H95" s="47" t="s">
        <v>12</v>
      </c>
      <c r="I95" s="47" t="s">
        <v>11</v>
      </c>
      <c r="J95" s="114">
        <v>42919</v>
      </c>
      <c r="K95" s="115">
        <v>6.262</v>
      </c>
      <c r="L95" s="116"/>
      <c r="M95" s="116"/>
      <c r="N95" s="116"/>
      <c r="O95" s="116"/>
      <c r="P95" s="115"/>
      <c r="Q95" s="115"/>
      <c r="R95" s="115"/>
      <c r="S95" s="115"/>
      <c r="T95" s="115"/>
      <c r="U95" s="115"/>
      <c r="V95" s="116" t="s">
        <v>12</v>
      </c>
      <c r="W95" s="116"/>
      <c r="X95" s="63">
        <v>0.63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0.63</v>
      </c>
      <c r="AI95" s="47" t="s">
        <v>82</v>
      </c>
    </row>
    <row r="96" spans="1:35" s="47" customFormat="1" ht="15">
      <c r="A96" s="56">
        <v>86</v>
      </c>
      <c r="B96" s="117" t="s">
        <v>753</v>
      </c>
      <c r="C96" s="117" t="s">
        <v>754</v>
      </c>
      <c r="D96" s="47" t="s">
        <v>125</v>
      </c>
      <c r="E96" s="47" t="s">
        <v>42</v>
      </c>
      <c r="F96" s="47" t="s">
        <v>76</v>
      </c>
      <c r="G96" s="47" t="s">
        <v>15</v>
      </c>
      <c r="H96" s="47" t="s">
        <v>12</v>
      </c>
      <c r="I96" s="47" t="s">
        <v>11</v>
      </c>
      <c r="J96" s="114">
        <v>42255</v>
      </c>
      <c r="K96" s="115">
        <v>6.198</v>
      </c>
      <c r="L96" s="116"/>
      <c r="M96" s="116"/>
      <c r="N96" s="116"/>
      <c r="O96" s="116"/>
      <c r="P96" s="115"/>
      <c r="Q96" s="115"/>
      <c r="R96" s="115"/>
      <c r="S96" s="115"/>
      <c r="T96" s="115"/>
      <c r="U96" s="115"/>
      <c r="V96" s="116"/>
      <c r="W96" s="116"/>
      <c r="X96" s="63">
        <v>0.6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0.6</v>
      </c>
      <c r="AI96" s="47" t="s">
        <v>82</v>
      </c>
    </row>
    <row r="97" spans="1:35" s="47" customFormat="1" ht="15">
      <c r="A97" s="56">
        <v>87</v>
      </c>
      <c r="B97" s="117" t="s">
        <v>695</v>
      </c>
      <c r="C97" s="117" t="s">
        <v>99</v>
      </c>
      <c r="D97" s="47" t="s">
        <v>125</v>
      </c>
      <c r="E97" s="47" t="s">
        <v>42</v>
      </c>
      <c r="F97" s="47" t="s">
        <v>76</v>
      </c>
      <c r="G97" s="47" t="s">
        <v>15</v>
      </c>
      <c r="H97" s="47" t="s">
        <v>12</v>
      </c>
      <c r="I97" s="47" t="s">
        <v>11</v>
      </c>
      <c r="J97" s="114">
        <v>41592</v>
      </c>
      <c r="K97" s="115">
        <v>6.132</v>
      </c>
      <c r="L97" s="116"/>
      <c r="M97" s="116"/>
      <c r="N97" s="116"/>
      <c r="O97" s="116"/>
      <c r="P97" s="115"/>
      <c r="Q97" s="115"/>
      <c r="R97" s="115"/>
      <c r="S97" s="115"/>
      <c r="T97" s="115"/>
      <c r="U97" s="115"/>
      <c r="V97" s="116" t="s">
        <v>12</v>
      </c>
      <c r="W97" s="116"/>
      <c r="X97" s="63">
        <v>0.57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0.57</v>
      </c>
      <c r="AI97" s="47" t="s">
        <v>82</v>
      </c>
    </row>
    <row r="98" spans="1:35" s="47" customFormat="1" ht="15">
      <c r="A98" s="46">
        <v>88</v>
      </c>
      <c r="B98" s="117" t="s">
        <v>648</v>
      </c>
      <c r="C98" s="117" t="s">
        <v>102</v>
      </c>
      <c r="D98" s="47" t="s">
        <v>433</v>
      </c>
      <c r="E98" s="47" t="s">
        <v>42</v>
      </c>
      <c r="F98" s="47" t="s">
        <v>76</v>
      </c>
      <c r="G98" s="47" t="s">
        <v>15</v>
      </c>
      <c r="H98" s="47" t="s">
        <v>12</v>
      </c>
      <c r="I98" s="47" t="s">
        <v>11</v>
      </c>
      <c r="J98" s="114">
        <v>43208</v>
      </c>
      <c r="K98" s="126">
        <v>6.095</v>
      </c>
      <c r="L98" s="116"/>
      <c r="M98" s="116"/>
      <c r="N98" s="116"/>
      <c r="O98" s="116"/>
      <c r="P98" s="115"/>
      <c r="Q98" s="115"/>
      <c r="R98" s="115"/>
      <c r="S98" s="115"/>
      <c r="T98" s="115"/>
      <c r="U98" s="115"/>
      <c r="V98" s="116"/>
      <c r="W98" s="116"/>
      <c r="X98" s="63">
        <v>0.55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0.55</v>
      </c>
      <c r="AI98" s="47" t="s">
        <v>82</v>
      </c>
    </row>
    <row r="99" spans="1:35" s="47" customFormat="1" ht="15">
      <c r="A99" s="75">
        <v>89</v>
      </c>
      <c r="B99" s="117" t="s">
        <v>369</v>
      </c>
      <c r="C99" s="117" t="s">
        <v>105</v>
      </c>
      <c r="D99" s="47" t="s">
        <v>112</v>
      </c>
      <c r="E99" s="47" t="s">
        <v>42</v>
      </c>
      <c r="F99" s="47" t="s">
        <v>76</v>
      </c>
      <c r="G99" s="47" t="s">
        <v>15</v>
      </c>
      <c r="H99" s="47" t="s">
        <v>12</v>
      </c>
      <c r="I99" s="47" t="s">
        <v>11</v>
      </c>
      <c r="J99" s="114">
        <v>42255</v>
      </c>
      <c r="K99" s="126">
        <v>6.085</v>
      </c>
      <c r="L99" s="116"/>
      <c r="M99" s="116"/>
      <c r="N99" s="116"/>
      <c r="O99" s="116"/>
      <c r="P99" s="115"/>
      <c r="Q99" s="115"/>
      <c r="R99" s="115"/>
      <c r="S99" s="115"/>
      <c r="T99" s="115"/>
      <c r="U99" s="115"/>
      <c r="V99" s="116"/>
      <c r="W99" s="116"/>
      <c r="X99" s="63">
        <v>0.54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0.54</v>
      </c>
      <c r="AI99" s="47" t="s">
        <v>82</v>
      </c>
    </row>
    <row r="100" spans="1:35" s="47" customFormat="1" ht="15">
      <c r="A100" s="56">
        <v>90</v>
      </c>
      <c r="B100" s="117" t="s">
        <v>685</v>
      </c>
      <c r="C100" s="117" t="s">
        <v>110</v>
      </c>
      <c r="D100" s="47" t="s">
        <v>782</v>
      </c>
      <c r="E100" s="47" t="s">
        <v>42</v>
      </c>
      <c r="F100" s="47" t="s">
        <v>76</v>
      </c>
      <c r="G100" s="47" t="s">
        <v>15</v>
      </c>
      <c r="H100" s="47" t="s">
        <v>12</v>
      </c>
      <c r="I100" s="47" t="s">
        <v>11</v>
      </c>
      <c r="J100" s="114">
        <v>41116</v>
      </c>
      <c r="K100" s="115">
        <v>5.868</v>
      </c>
      <c r="L100" s="116"/>
      <c r="M100" s="116"/>
      <c r="N100" s="116"/>
      <c r="O100" s="116"/>
      <c r="P100" s="115"/>
      <c r="Q100" s="115"/>
      <c r="R100" s="115"/>
      <c r="S100" s="115"/>
      <c r="T100" s="115"/>
      <c r="U100" s="115"/>
      <c r="V100" s="116"/>
      <c r="W100" s="116"/>
      <c r="X100" s="63">
        <v>0.43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0.43</v>
      </c>
      <c r="AI100" s="47" t="s">
        <v>82</v>
      </c>
    </row>
    <row r="101" spans="1:35" s="47" customFormat="1" ht="15">
      <c r="A101" s="56">
        <v>91</v>
      </c>
      <c r="B101" s="117" t="s">
        <v>515</v>
      </c>
      <c r="C101" s="117" t="s">
        <v>655</v>
      </c>
      <c r="D101" s="47" t="s">
        <v>194</v>
      </c>
      <c r="E101" s="47" t="s">
        <v>42</v>
      </c>
      <c r="F101" s="47" t="s">
        <v>77</v>
      </c>
      <c r="G101" s="47" t="s">
        <v>59</v>
      </c>
      <c r="H101" s="47" t="s">
        <v>14</v>
      </c>
      <c r="I101" s="47" t="s">
        <v>13</v>
      </c>
      <c r="J101" s="114">
        <v>40648</v>
      </c>
      <c r="K101" s="126">
        <v>7</v>
      </c>
      <c r="L101" s="116"/>
      <c r="M101" s="116"/>
      <c r="N101" s="116"/>
      <c r="O101" s="116"/>
      <c r="P101" s="115"/>
      <c r="Q101" s="115"/>
      <c r="R101" s="115"/>
      <c r="S101" s="115"/>
      <c r="T101" s="115"/>
      <c r="U101" s="115"/>
      <c r="V101" s="116"/>
      <c r="W101" s="116"/>
      <c r="X101" s="63">
        <v>1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4">
        <v>0</v>
      </c>
      <c r="AE101" s="64">
        <v>7</v>
      </c>
      <c r="AF101" s="64">
        <v>7</v>
      </c>
      <c r="AG101" s="64">
        <v>7</v>
      </c>
      <c r="AH101" s="64">
        <v>8</v>
      </c>
      <c r="AI101" s="47" t="s">
        <v>82</v>
      </c>
    </row>
    <row r="102" spans="1:35" s="47" customFormat="1" ht="15">
      <c r="A102" s="56">
        <v>92</v>
      </c>
      <c r="B102" s="58" t="s">
        <v>319</v>
      </c>
      <c r="C102" s="58" t="s">
        <v>190</v>
      </c>
      <c r="D102" s="58" t="s">
        <v>112</v>
      </c>
      <c r="E102" s="58" t="s">
        <v>42</v>
      </c>
      <c r="F102" s="47" t="s">
        <v>77</v>
      </c>
      <c r="G102" s="47" t="s">
        <v>59</v>
      </c>
      <c r="H102" s="47" t="s">
        <v>14</v>
      </c>
      <c r="I102" s="58" t="s">
        <v>13</v>
      </c>
      <c r="J102" s="59">
        <v>38623</v>
      </c>
      <c r="K102" s="60">
        <v>7.64</v>
      </c>
      <c r="L102" s="61"/>
      <c r="M102" s="61"/>
      <c r="N102" s="61"/>
      <c r="O102" s="61" t="s">
        <v>12</v>
      </c>
      <c r="P102" s="62"/>
      <c r="Q102" s="62"/>
      <c r="R102" s="62"/>
      <c r="S102" s="62">
        <v>1</v>
      </c>
      <c r="T102" s="62">
        <v>3</v>
      </c>
      <c r="U102" s="62">
        <v>11</v>
      </c>
      <c r="V102" s="61"/>
      <c r="W102" s="61"/>
      <c r="X102" s="63">
        <v>1.32</v>
      </c>
      <c r="Y102" s="63">
        <v>0</v>
      </c>
      <c r="Z102" s="63">
        <v>2</v>
      </c>
      <c r="AA102" s="63">
        <v>2</v>
      </c>
      <c r="AB102" s="63">
        <v>0</v>
      </c>
      <c r="AC102" s="63">
        <v>3.75</v>
      </c>
      <c r="AD102" s="64">
        <v>0</v>
      </c>
      <c r="AE102" s="64">
        <v>0</v>
      </c>
      <c r="AF102" s="64">
        <v>0</v>
      </c>
      <c r="AG102" s="64">
        <v>0</v>
      </c>
      <c r="AH102" s="64">
        <v>7.07</v>
      </c>
      <c r="AI102" s="47" t="s">
        <v>82</v>
      </c>
    </row>
    <row r="103" spans="1:35" s="47" customFormat="1" ht="15">
      <c r="A103" s="46">
        <v>93</v>
      </c>
      <c r="B103" s="58" t="s">
        <v>305</v>
      </c>
      <c r="C103" s="58" t="s">
        <v>306</v>
      </c>
      <c r="D103" s="58" t="s">
        <v>112</v>
      </c>
      <c r="E103" s="58" t="s">
        <v>42</v>
      </c>
      <c r="F103" s="58" t="s">
        <v>77</v>
      </c>
      <c r="G103" s="58" t="s">
        <v>59</v>
      </c>
      <c r="H103" s="58" t="s">
        <v>14</v>
      </c>
      <c r="I103" s="58" t="s">
        <v>13</v>
      </c>
      <c r="J103" s="59">
        <v>41310</v>
      </c>
      <c r="K103" s="60">
        <v>7.55</v>
      </c>
      <c r="L103" s="61"/>
      <c r="M103" s="61"/>
      <c r="N103" s="61"/>
      <c r="O103" s="61"/>
      <c r="P103" s="62"/>
      <c r="Q103" s="62"/>
      <c r="R103" s="62"/>
      <c r="S103" s="62">
        <v>1</v>
      </c>
      <c r="T103" s="62">
        <v>10</v>
      </c>
      <c r="U103" s="62">
        <v>2</v>
      </c>
      <c r="V103" s="61"/>
      <c r="W103" s="61"/>
      <c r="X103" s="63">
        <v>1.28</v>
      </c>
      <c r="Y103" s="63">
        <v>0</v>
      </c>
      <c r="Z103" s="63">
        <v>0</v>
      </c>
      <c r="AA103" s="63">
        <v>0</v>
      </c>
      <c r="AB103" s="63">
        <v>0</v>
      </c>
      <c r="AC103" s="63">
        <v>5.5</v>
      </c>
      <c r="AD103" s="64">
        <v>0</v>
      </c>
      <c r="AE103" s="64">
        <v>0</v>
      </c>
      <c r="AF103" s="64">
        <v>0</v>
      </c>
      <c r="AG103" s="64">
        <v>0</v>
      </c>
      <c r="AH103" s="64">
        <v>6.78</v>
      </c>
      <c r="AI103" s="47" t="s">
        <v>82</v>
      </c>
    </row>
    <row r="104" spans="1:35" s="41" customFormat="1" ht="15">
      <c r="A104" s="75">
        <v>94</v>
      </c>
      <c r="B104" s="65" t="s">
        <v>544</v>
      </c>
      <c r="C104" s="65" t="s">
        <v>157</v>
      </c>
      <c r="D104" s="41" t="s">
        <v>97</v>
      </c>
      <c r="E104" s="41" t="s">
        <v>42</v>
      </c>
      <c r="F104" s="41" t="s">
        <v>77</v>
      </c>
      <c r="G104" s="41" t="s">
        <v>59</v>
      </c>
      <c r="H104" s="41" t="s">
        <v>14</v>
      </c>
      <c r="I104" s="41" t="s">
        <v>13</v>
      </c>
      <c r="J104" s="66">
        <v>38407</v>
      </c>
      <c r="K104" s="67">
        <v>7.11</v>
      </c>
      <c r="L104" s="68"/>
      <c r="M104" s="68" t="s">
        <v>12</v>
      </c>
      <c r="N104" s="68"/>
      <c r="O104" s="68"/>
      <c r="P104" s="69"/>
      <c r="Q104" s="101"/>
      <c r="R104" s="69"/>
      <c r="S104" s="69"/>
      <c r="T104" s="69"/>
      <c r="U104" s="69"/>
      <c r="V104" s="68"/>
      <c r="W104" s="68"/>
      <c r="X104" s="54">
        <v>1.06</v>
      </c>
      <c r="Y104" s="54">
        <v>4</v>
      </c>
      <c r="Z104" s="54">
        <v>0</v>
      </c>
      <c r="AA104" s="54">
        <v>4</v>
      </c>
      <c r="AB104" s="54">
        <v>0</v>
      </c>
      <c r="AC104" s="54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5.06</v>
      </c>
      <c r="AI104" s="41" t="s">
        <v>82</v>
      </c>
    </row>
    <row r="105" spans="1:35" s="74" customFormat="1" ht="15">
      <c r="A105" s="56">
        <v>95</v>
      </c>
      <c r="B105" s="70" t="s">
        <v>243</v>
      </c>
      <c r="C105" s="70" t="s">
        <v>157</v>
      </c>
      <c r="D105" s="70" t="s">
        <v>230</v>
      </c>
      <c r="E105" s="70" t="s">
        <v>42</v>
      </c>
      <c r="F105" s="74" t="s">
        <v>77</v>
      </c>
      <c r="G105" s="74" t="s">
        <v>59</v>
      </c>
      <c r="H105" s="74" t="s">
        <v>14</v>
      </c>
      <c r="I105" s="70" t="s">
        <v>13</v>
      </c>
      <c r="J105" s="71">
        <v>40647</v>
      </c>
      <c r="K105" s="93">
        <v>8.18</v>
      </c>
      <c r="L105" s="73"/>
      <c r="M105" s="73"/>
      <c r="N105" s="73"/>
      <c r="O105" s="73"/>
      <c r="P105" s="72">
        <v>3</v>
      </c>
      <c r="Q105" s="72">
        <v>7</v>
      </c>
      <c r="R105" s="72">
        <v>3</v>
      </c>
      <c r="S105" s="72"/>
      <c r="T105" s="72"/>
      <c r="U105" s="72"/>
      <c r="V105" s="73"/>
      <c r="W105" s="73"/>
      <c r="X105" s="78">
        <v>1.59</v>
      </c>
      <c r="Y105" s="78">
        <v>0</v>
      </c>
      <c r="Z105" s="78">
        <v>0</v>
      </c>
      <c r="AA105" s="78">
        <v>0</v>
      </c>
      <c r="AB105" s="78">
        <v>3</v>
      </c>
      <c r="AC105" s="78">
        <v>0</v>
      </c>
      <c r="AD105" s="79">
        <v>0</v>
      </c>
      <c r="AE105" s="79">
        <v>0</v>
      </c>
      <c r="AF105" s="79">
        <v>0</v>
      </c>
      <c r="AG105" s="79">
        <v>0</v>
      </c>
      <c r="AH105" s="79">
        <v>4.59</v>
      </c>
      <c r="AI105" s="74" t="s">
        <v>82</v>
      </c>
    </row>
    <row r="106" spans="1:35" s="47" customFormat="1" ht="15">
      <c r="A106" s="56">
        <v>96</v>
      </c>
      <c r="B106" s="117" t="s">
        <v>618</v>
      </c>
      <c r="C106" s="117" t="s">
        <v>143</v>
      </c>
      <c r="D106" s="47" t="s">
        <v>158</v>
      </c>
      <c r="E106" s="47" t="s">
        <v>42</v>
      </c>
      <c r="F106" s="47" t="s">
        <v>77</v>
      </c>
      <c r="G106" s="47" t="s">
        <v>59</v>
      </c>
      <c r="H106" s="47" t="s">
        <v>14</v>
      </c>
      <c r="I106" s="47" t="s">
        <v>13</v>
      </c>
      <c r="J106" s="114">
        <v>43402</v>
      </c>
      <c r="K106" s="126">
        <v>7.5</v>
      </c>
      <c r="L106" s="116"/>
      <c r="M106" s="116"/>
      <c r="N106" s="116"/>
      <c r="O106" s="116"/>
      <c r="P106" s="115">
        <v>5</v>
      </c>
      <c r="Q106" s="115">
        <v>11</v>
      </c>
      <c r="R106" s="115">
        <v>14</v>
      </c>
      <c r="S106" s="115"/>
      <c r="T106" s="115"/>
      <c r="U106" s="115"/>
      <c r="V106" s="116"/>
      <c r="W106" s="116"/>
      <c r="X106" s="63">
        <v>1.25</v>
      </c>
      <c r="Y106" s="63">
        <v>0</v>
      </c>
      <c r="Z106" s="63">
        <v>0</v>
      </c>
      <c r="AA106" s="63">
        <v>0</v>
      </c>
      <c r="AB106" s="63">
        <v>3</v>
      </c>
      <c r="AC106" s="63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4.25</v>
      </c>
      <c r="AI106" s="47" t="s">
        <v>82</v>
      </c>
    </row>
    <row r="107" spans="1:35" s="47" customFormat="1" ht="15">
      <c r="A107" s="56">
        <v>97</v>
      </c>
      <c r="B107" s="58" t="s">
        <v>330</v>
      </c>
      <c r="C107" s="198" t="s">
        <v>331</v>
      </c>
      <c r="D107" s="58" t="s">
        <v>122</v>
      </c>
      <c r="E107" s="58" t="s">
        <v>42</v>
      </c>
      <c r="F107" s="47" t="s">
        <v>77</v>
      </c>
      <c r="G107" s="47" t="s">
        <v>59</v>
      </c>
      <c r="H107" s="47" t="s">
        <v>14</v>
      </c>
      <c r="I107" s="58" t="s">
        <v>13</v>
      </c>
      <c r="J107" s="59">
        <v>39839</v>
      </c>
      <c r="K107" s="62">
        <v>7.26</v>
      </c>
      <c r="L107" s="61"/>
      <c r="M107" s="61"/>
      <c r="N107" s="61"/>
      <c r="O107" s="61"/>
      <c r="P107" s="62">
        <v>2</v>
      </c>
      <c r="Q107" s="62">
        <v>0</v>
      </c>
      <c r="R107" s="62">
        <v>8</v>
      </c>
      <c r="S107" s="62">
        <v>0</v>
      </c>
      <c r="T107" s="62">
        <v>3</v>
      </c>
      <c r="U107" s="62">
        <v>18</v>
      </c>
      <c r="V107" s="61"/>
      <c r="W107" s="61"/>
      <c r="X107" s="63">
        <v>1.13</v>
      </c>
      <c r="Y107" s="63">
        <v>0</v>
      </c>
      <c r="Z107" s="63">
        <v>0</v>
      </c>
      <c r="AA107" s="63">
        <v>0</v>
      </c>
      <c r="AB107" s="63">
        <v>2</v>
      </c>
      <c r="AC107" s="63">
        <v>1</v>
      </c>
      <c r="AD107" s="64">
        <v>0</v>
      </c>
      <c r="AE107" s="64">
        <v>0</v>
      </c>
      <c r="AF107" s="64">
        <v>0</v>
      </c>
      <c r="AG107" s="64">
        <v>0</v>
      </c>
      <c r="AH107" s="64">
        <v>4.13</v>
      </c>
      <c r="AI107" s="47" t="s">
        <v>82</v>
      </c>
    </row>
    <row r="108" spans="1:35" s="47" customFormat="1" ht="15">
      <c r="A108" s="46">
        <v>98</v>
      </c>
      <c r="B108" s="117" t="s">
        <v>681</v>
      </c>
      <c r="C108" s="117" t="s">
        <v>105</v>
      </c>
      <c r="D108" s="47" t="s">
        <v>100</v>
      </c>
      <c r="E108" s="47" t="s">
        <v>42</v>
      </c>
      <c r="F108" s="47" t="s">
        <v>77</v>
      </c>
      <c r="G108" s="47" t="s">
        <v>59</v>
      </c>
      <c r="H108" s="47" t="s">
        <v>14</v>
      </c>
      <c r="I108" s="47" t="s">
        <v>13</v>
      </c>
      <c r="J108" s="114">
        <v>41234</v>
      </c>
      <c r="K108" s="115">
        <v>6.85</v>
      </c>
      <c r="L108" s="116"/>
      <c r="M108" s="116"/>
      <c r="N108" s="116"/>
      <c r="O108" s="116"/>
      <c r="P108" s="115">
        <v>4</v>
      </c>
      <c r="Q108" s="115">
        <v>1</v>
      </c>
      <c r="R108" s="115">
        <v>2</v>
      </c>
      <c r="S108" s="115"/>
      <c r="T108" s="115"/>
      <c r="U108" s="115"/>
      <c r="V108" s="116"/>
      <c r="W108" s="116"/>
      <c r="X108" s="63">
        <v>0.93</v>
      </c>
      <c r="Y108" s="63">
        <v>0</v>
      </c>
      <c r="Z108" s="63">
        <v>0</v>
      </c>
      <c r="AA108" s="63">
        <v>0</v>
      </c>
      <c r="AB108" s="63">
        <v>3</v>
      </c>
      <c r="AC108" s="63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3.93</v>
      </c>
      <c r="AI108" s="47" t="s">
        <v>82</v>
      </c>
    </row>
    <row r="109" spans="1:35" s="47" customFormat="1" ht="15">
      <c r="A109" s="75">
        <v>99</v>
      </c>
      <c r="B109" s="47" t="s">
        <v>368</v>
      </c>
      <c r="C109" s="47" t="s">
        <v>292</v>
      </c>
      <c r="D109" s="47" t="s">
        <v>110</v>
      </c>
      <c r="E109" s="47" t="s">
        <v>42</v>
      </c>
      <c r="F109" s="47" t="s">
        <v>77</v>
      </c>
      <c r="G109" s="47" t="s">
        <v>59</v>
      </c>
      <c r="H109" s="47" t="s">
        <v>14</v>
      </c>
      <c r="I109" s="47" t="s">
        <v>13</v>
      </c>
      <c r="J109" s="114">
        <v>39513</v>
      </c>
      <c r="K109" s="115">
        <v>6.63</v>
      </c>
      <c r="L109" s="116"/>
      <c r="M109" s="116"/>
      <c r="N109" s="116"/>
      <c r="O109" s="116"/>
      <c r="P109" s="115">
        <v>5</v>
      </c>
      <c r="Q109" s="115">
        <v>5</v>
      </c>
      <c r="R109" s="115">
        <v>17</v>
      </c>
      <c r="S109" s="115"/>
      <c r="T109" s="115"/>
      <c r="U109" s="115"/>
      <c r="V109" s="116"/>
      <c r="W109" s="116"/>
      <c r="X109" s="63">
        <v>0.82</v>
      </c>
      <c r="Y109" s="63">
        <v>0</v>
      </c>
      <c r="Z109" s="63">
        <v>0</v>
      </c>
      <c r="AA109" s="63">
        <v>0</v>
      </c>
      <c r="AB109" s="63">
        <v>3</v>
      </c>
      <c r="AC109" s="63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3.82</v>
      </c>
      <c r="AI109" s="47" t="s">
        <v>82</v>
      </c>
    </row>
    <row r="110" spans="1:35" s="47" customFormat="1" ht="15">
      <c r="A110" s="56">
        <v>100</v>
      </c>
      <c r="B110" s="58" t="s">
        <v>352</v>
      </c>
      <c r="C110" s="58" t="s">
        <v>353</v>
      </c>
      <c r="D110" s="58" t="s">
        <v>97</v>
      </c>
      <c r="E110" s="58" t="s">
        <v>42</v>
      </c>
      <c r="F110" s="47" t="s">
        <v>77</v>
      </c>
      <c r="G110" s="47" t="s">
        <v>59</v>
      </c>
      <c r="H110" s="47" t="s">
        <v>14</v>
      </c>
      <c r="I110" s="58" t="s">
        <v>13</v>
      </c>
      <c r="J110" s="59">
        <v>39261</v>
      </c>
      <c r="K110" s="62">
        <v>7.87</v>
      </c>
      <c r="L110" s="61"/>
      <c r="M110" s="61"/>
      <c r="N110" s="61"/>
      <c r="O110" s="61"/>
      <c r="P110" s="62">
        <v>1</v>
      </c>
      <c r="Q110" s="62">
        <v>11</v>
      </c>
      <c r="R110" s="62">
        <v>10</v>
      </c>
      <c r="S110" s="62"/>
      <c r="T110" s="62"/>
      <c r="U110" s="62"/>
      <c r="V110" s="61" t="s">
        <v>12</v>
      </c>
      <c r="W110" s="61"/>
      <c r="X110" s="63">
        <v>1.44</v>
      </c>
      <c r="Y110" s="63">
        <v>0</v>
      </c>
      <c r="Z110" s="63">
        <v>0</v>
      </c>
      <c r="AA110" s="63">
        <v>0</v>
      </c>
      <c r="AB110" s="63">
        <v>1.5</v>
      </c>
      <c r="AC110" s="63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2.94</v>
      </c>
      <c r="AI110" s="47" t="s">
        <v>82</v>
      </c>
    </row>
    <row r="111" spans="1:35" s="47" customFormat="1" ht="15">
      <c r="A111" s="56">
        <v>101</v>
      </c>
      <c r="B111" s="58" t="s">
        <v>286</v>
      </c>
      <c r="C111" s="58" t="s">
        <v>96</v>
      </c>
      <c r="D111" s="58" t="s">
        <v>94</v>
      </c>
      <c r="E111" s="58" t="s">
        <v>42</v>
      </c>
      <c r="F111" s="47" t="s">
        <v>77</v>
      </c>
      <c r="G111" s="47" t="s">
        <v>59</v>
      </c>
      <c r="H111" s="47" t="s">
        <v>14</v>
      </c>
      <c r="I111" s="58" t="s">
        <v>13</v>
      </c>
      <c r="J111" s="59">
        <v>40855</v>
      </c>
      <c r="K111" s="60">
        <v>7.81</v>
      </c>
      <c r="L111" s="61"/>
      <c r="M111" s="61"/>
      <c r="N111" s="61"/>
      <c r="O111" s="61"/>
      <c r="P111" s="62">
        <v>1</v>
      </c>
      <c r="Q111" s="62">
        <v>6</v>
      </c>
      <c r="R111" s="62">
        <v>0</v>
      </c>
      <c r="S111" s="62"/>
      <c r="T111" s="62"/>
      <c r="U111" s="62"/>
      <c r="V111" s="61"/>
      <c r="W111" s="61"/>
      <c r="X111" s="63">
        <v>1.41</v>
      </c>
      <c r="Y111" s="63">
        <v>0</v>
      </c>
      <c r="Z111" s="63">
        <v>0</v>
      </c>
      <c r="AA111" s="63">
        <v>0</v>
      </c>
      <c r="AB111" s="63">
        <v>1.5</v>
      </c>
      <c r="AC111" s="63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2.91</v>
      </c>
      <c r="AI111" s="47" t="s">
        <v>82</v>
      </c>
    </row>
    <row r="112" spans="1:35" s="47" customFormat="1" ht="15">
      <c r="A112" s="56">
        <v>102</v>
      </c>
      <c r="B112" s="117" t="s">
        <v>666</v>
      </c>
      <c r="C112" s="117" t="s">
        <v>143</v>
      </c>
      <c r="D112" s="47" t="s">
        <v>110</v>
      </c>
      <c r="E112" s="47" t="s">
        <v>42</v>
      </c>
      <c r="F112" s="47" t="s">
        <v>77</v>
      </c>
      <c r="G112" s="47" t="s">
        <v>59</v>
      </c>
      <c r="H112" s="47" t="s">
        <v>14</v>
      </c>
      <c r="I112" s="47" t="s">
        <v>13</v>
      </c>
      <c r="J112" s="114">
        <v>39540</v>
      </c>
      <c r="K112" s="115">
        <v>7.71</v>
      </c>
      <c r="L112" s="116"/>
      <c r="M112" s="116"/>
      <c r="N112" s="116"/>
      <c r="O112" s="116"/>
      <c r="P112" s="115">
        <v>1</v>
      </c>
      <c r="Q112" s="115">
        <v>3</v>
      </c>
      <c r="R112" s="115">
        <v>0</v>
      </c>
      <c r="S112" s="115"/>
      <c r="T112" s="115"/>
      <c r="U112" s="115"/>
      <c r="V112" s="116"/>
      <c r="W112" s="116"/>
      <c r="X112" s="63">
        <v>1.36</v>
      </c>
      <c r="Y112" s="63">
        <v>0</v>
      </c>
      <c r="Z112" s="63">
        <v>0</v>
      </c>
      <c r="AA112" s="63">
        <v>0</v>
      </c>
      <c r="AB112" s="63">
        <v>1</v>
      </c>
      <c r="AC112" s="63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2.36</v>
      </c>
      <c r="AI112" s="47" t="s">
        <v>82</v>
      </c>
    </row>
    <row r="113" spans="1:35" s="47" customFormat="1" ht="15">
      <c r="A113" s="46">
        <v>103</v>
      </c>
      <c r="B113" s="58" t="s">
        <v>259</v>
      </c>
      <c r="C113" s="58" t="s">
        <v>91</v>
      </c>
      <c r="D113" s="58" t="s">
        <v>108</v>
      </c>
      <c r="E113" s="47" t="s">
        <v>42</v>
      </c>
      <c r="F113" s="47" t="s">
        <v>77</v>
      </c>
      <c r="G113" s="47" t="s">
        <v>59</v>
      </c>
      <c r="H113" s="47" t="s">
        <v>14</v>
      </c>
      <c r="I113" s="47" t="s">
        <v>13</v>
      </c>
      <c r="J113" s="59">
        <v>39387</v>
      </c>
      <c r="K113" s="60">
        <v>7.5</v>
      </c>
      <c r="L113" s="61"/>
      <c r="M113" s="61"/>
      <c r="N113" s="61"/>
      <c r="O113" s="61"/>
      <c r="P113" s="62"/>
      <c r="Q113" s="62"/>
      <c r="R113" s="62"/>
      <c r="S113" s="62">
        <v>0</v>
      </c>
      <c r="T113" s="62">
        <v>3</v>
      </c>
      <c r="U113" s="62">
        <v>18</v>
      </c>
      <c r="V113" s="61"/>
      <c r="W113" s="61"/>
      <c r="X113" s="63">
        <v>1.25</v>
      </c>
      <c r="Y113" s="63">
        <v>0</v>
      </c>
      <c r="Z113" s="63">
        <v>0</v>
      </c>
      <c r="AA113" s="63">
        <v>0</v>
      </c>
      <c r="AB113" s="63">
        <v>0</v>
      </c>
      <c r="AC113" s="63">
        <v>1</v>
      </c>
      <c r="AD113" s="64">
        <v>0</v>
      </c>
      <c r="AE113" s="64">
        <v>0</v>
      </c>
      <c r="AF113" s="64">
        <v>0</v>
      </c>
      <c r="AG113" s="64">
        <v>0</v>
      </c>
      <c r="AH113" s="64">
        <v>2.25</v>
      </c>
      <c r="AI113" s="47" t="s">
        <v>82</v>
      </c>
    </row>
    <row r="114" spans="1:35" s="47" customFormat="1" ht="15">
      <c r="A114" s="75">
        <v>104</v>
      </c>
      <c r="B114" s="117" t="s">
        <v>342</v>
      </c>
      <c r="C114" s="117" t="s">
        <v>120</v>
      </c>
      <c r="D114" s="47" t="s">
        <v>781</v>
      </c>
      <c r="E114" s="47" t="s">
        <v>42</v>
      </c>
      <c r="F114" s="47" t="s">
        <v>77</v>
      </c>
      <c r="G114" s="47" t="s">
        <v>59</v>
      </c>
      <c r="H114" s="47" t="s">
        <v>14</v>
      </c>
      <c r="I114" s="47" t="s">
        <v>13</v>
      </c>
      <c r="J114" s="114">
        <v>41591</v>
      </c>
      <c r="K114" s="115">
        <v>7.42</v>
      </c>
      <c r="L114" s="116"/>
      <c r="M114" s="116"/>
      <c r="N114" s="116"/>
      <c r="O114" s="116"/>
      <c r="P114" s="115">
        <v>1</v>
      </c>
      <c r="Q114" s="115">
        <v>4</v>
      </c>
      <c r="R114" s="115">
        <v>23</v>
      </c>
      <c r="S114" s="115"/>
      <c r="T114" s="115"/>
      <c r="U114" s="115"/>
      <c r="V114" s="116"/>
      <c r="W114" s="116"/>
      <c r="X114" s="63">
        <v>1.21</v>
      </c>
      <c r="Y114" s="63">
        <v>0</v>
      </c>
      <c r="Z114" s="63">
        <v>0</v>
      </c>
      <c r="AA114" s="63">
        <v>0</v>
      </c>
      <c r="AB114" s="63">
        <v>1</v>
      </c>
      <c r="AC114" s="63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2.21</v>
      </c>
      <c r="AI114" s="47" t="s">
        <v>82</v>
      </c>
    </row>
    <row r="115" spans="1:35" s="47" customFormat="1" ht="15">
      <c r="A115" s="56">
        <v>105</v>
      </c>
      <c r="B115" s="47" t="s">
        <v>342</v>
      </c>
      <c r="C115" s="47" t="s">
        <v>96</v>
      </c>
      <c r="D115" s="47" t="s">
        <v>114</v>
      </c>
      <c r="E115" s="47" t="s">
        <v>42</v>
      </c>
      <c r="F115" s="47" t="s">
        <v>77</v>
      </c>
      <c r="G115" s="47" t="s">
        <v>59</v>
      </c>
      <c r="H115" s="47" t="s">
        <v>14</v>
      </c>
      <c r="I115" s="47" t="s">
        <v>13</v>
      </c>
      <c r="J115" s="114">
        <v>33276</v>
      </c>
      <c r="K115" s="115">
        <v>6.33</v>
      </c>
      <c r="L115" s="116"/>
      <c r="M115" s="116"/>
      <c r="N115" s="116"/>
      <c r="O115" s="116"/>
      <c r="P115" s="115">
        <v>1</v>
      </c>
      <c r="Q115" s="115">
        <v>6</v>
      </c>
      <c r="R115" s="115">
        <v>8</v>
      </c>
      <c r="S115" s="115"/>
      <c r="T115" s="115"/>
      <c r="U115" s="115"/>
      <c r="V115" s="116"/>
      <c r="W115" s="116"/>
      <c r="X115" s="63">
        <v>0.67</v>
      </c>
      <c r="Y115" s="63">
        <v>0</v>
      </c>
      <c r="Z115" s="63">
        <v>0</v>
      </c>
      <c r="AA115" s="63">
        <v>0</v>
      </c>
      <c r="AB115" s="63">
        <v>1.5</v>
      </c>
      <c r="AC115" s="63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2.17</v>
      </c>
      <c r="AI115" s="47" t="s">
        <v>82</v>
      </c>
    </row>
    <row r="116" spans="1:35" s="47" customFormat="1" ht="15">
      <c r="A116" s="56">
        <v>106</v>
      </c>
      <c r="B116" s="117" t="s">
        <v>456</v>
      </c>
      <c r="C116" s="117" t="s">
        <v>96</v>
      </c>
      <c r="D116" s="47" t="s">
        <v>110</v>
      </c>
      <c r="E116" s="47" t="s">
        <v>42</v>
      </c>
      <c r="F116" s="47" t="s">
        <v>77</v>
      </c>
      <c r="G116" s="47" t="s">
        <v>59</v>
      </c>
      <c r="H116" s="47" t="s">
        <v>14</v>
      </c>
      <c r="I116" s="47" t="s">
        <v>13</v>
      </c>
      <c r="J116" s="114">
        <v>38843</v>
      </c>
      <c r="K116" s="115">
        <v>7.2</v>
      </c>
      <c r="L116" s="116"/>
      <c r="M116" s="116"/>
      <c r="N116" s="116"/>
      <c r="O116" s="116"/>
      <c r="P116" s="115">
        <v>1</v>
      </c>
      <c r="Q116" s="115">
        <v>0</v>
      </c>
      <c r="R116" s="115">
        <v>18</v>
      </c>
      <c r="S116" s="115"/>
      <c r="T116" s="115"/>
      <c r="U116" s="115"/>
      <c r="V116" s="116" t="s">
        <v>12</v>
      </c>
      <c r="W116" s="116"/>
      <c r="X116" s="63">
        <v>1.1</v>
      </c>
      <c r="Y116" s="63">
        <v>0</v>
      </c>
      <c r="Z116" s="63">
        <v>0</v>
      </c>
      <c r="AA116" s="63">
        <v>0</v>
      </c>
      <c r="AB116" s="63">
        <v>1</v>
      </c>
      <c r="AC116" s="63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2.1</v>
      </c>
      <c r="AI116" s="47" t="s">
        <v>82</v>
      </c>
    </row>
    <row r="117" spans="1:35" s="41" customFormat="1" ht="15">
      <c r="A117" s="56">
        <v>107</v>
      </c>
      <c r="B117" s="65" t="s">
        <v>542</v>
      </c>
      <c r="C117" s="65" t="s">
        <v>543</v>
      </c>
      <c r="D117" s="41" t="s">
        <v>112</v>
      </c>
      <c r="E117" s="41" t="s">
        <v>42</v>
      </c>
      <c r="F117" s="41" t="s">
        <v>77</v>
      </c>
      <c r="G117" s="41" t="s">
        <v>59</v>
      </c>
      <c r="H117" s="41" t="s">
        <v>14</v>
      </c>
      <c r="I117" s="41" t="s">
        <v>13</v>
      </c>
      <c r="J117" s="66">
        <v>38980</v>
      </c>
      <c r="K117" s="67">
        <v>7.18</v>
      </c>
      <c r="L117" s="68"/>
      <c r="M117" s="68"/>
      <c r="N117" s="68"/>
      <c r="O117" s="68"/>
      <c r="P117" s="69">
        <v>1</v>
      </c>
      <c r="Q117" s="69">
        <v>2</v>
      </c>
      <c r="R117" s="69">
        <v>19</v>
      </c>
      <c r="S117" s="69"/>
      <c r="T117" s="69"/>
      <c r="U117" s="69"/>
      <c r="V117" s="68"/>
      <c r="W117" s="68"/>
      <c r="X117" s="54">
        <v>1.09</v>
      </c>
      <c r="Y117" s="54">
        <v>0</v>
      </c>
      <c r="Z117" s="54">
        <v>0</v>
      </c>
      <c r="AA117" s="54">
        <v>0</v>
      </c>
      <c r="AB117" s="54">
        <v>1</v>
      </c>
      <c r="AC117" s="54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2.09</v>
      </c>
      <c r="AI117" s="47" t="s">
        <v>82</v>
      </c>
    </row>
    <row r="118" spans="1:35" s="74" customFormat="1" ht="15">
      <c r="A118" s="46">
        <v>108</v>
      </c>
      <c r="B118" s="94" t="s">
        <v>635</v>
      </c>
      <c r="C118" s="94" t="s">
        <v>99</v>
      </c>
      <c r="D118" s="74" t="s">
        <v>108</v>
      </c>
      <c r="E118" s="74" t="s">
        <v>42</v>
      </c>
      <c r="F118" s="74" t="s">
        <v>77</v>
      </c>
      <c r="G118" s="74" t="s">
        <v>59</v>
      </c>
      <c r="H118" s="74" t="s">
        <v>14</v>
      </c>
      <c r="I118" s="74" t="s">
        <v>13</v>
      </c>
      <c r="J118" s="95">
        <v>41162</v>
      </c>
      <c r="K118" s="107">
        <v>7.01</v>
      </c>
      <c r="L118" s="76"/>
      <c r="M118" s="76"/>
      <c r="N118" s="76"/>
      <c r="O118" s="76"/>
      <c r="P118" s="77">
        <v>1</v>
      </c>
      <c r="Q118" s="77">
        <v>4</v>
      </c>
      <c r="R118" s="77">
        <v>19</v>
      </c>
      <c r="S118" s="77"/>
      <c r="T118" s="77"/>
      <c r="U118" s="77"/>
      <c r="V118" s="76"/>
      <c r="W118" s="76"/>
      <c r="X118" s="78">
        <v>1.01</v>
      </c>
      <c r="Y118" s="78">
        <v>0</v>
      </c>
      <c r="Z118" s="78">
        <v>0</v>
      </c>
      <c r="AA118" s="78">
        <v>0</v>
      </c>
      <c r="AB118" s="78">
        <v>1</v>
      </c>
      <c r="AC118" s="78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2.01</v>
      </c>
      <c r="AI118" s="47" t="s">
        <v>82</v>
      </c>
    </row>
    <row r="119" spans="1:35" s="47" customFormat="1" ht="15">
      <c r="A119" s="75">
        <v>109</v>
      </c>
      <c r="B119" s="58" t="s">
        <v>291</v>
      </c>
      <c r="C119" s="58" t="s">
        <v>292</v>
      </c>
      <c r="D119" s="58" t="s">
        <v>293</v>
      </c>
      <c r="E119" s="58" t="s">
        <v>42</v>
      </c>
      <c r="F119" s="58" t="s">
        <v>77</v>
      </c>
      <c r="G119" s="58" t="s">
        <v>59</v>
      </c>
      <c r="H119" s="58" t="s">
        <v>14</v>
      </c>
      <c r="I119" s="58" t="s">
        <v>13</v>
      </c>
      <c r="J119" s="59">
        <v>38447</v>
      </c>
      <c r="K119" s="60">
        <v>6.78</v>
      </c>
      <c r="L119" s="61"/>
      <c r="M119" s="61"/>
      <c r="N119" s="61"/>
      <c r="O119" s="61"/>
      <c r="P119" s="62">
        <v>0</v>
      </c>
      <c r="Q119" s="62">
        <v>9</v>
      </c>
      <c r="R119" s="62">
        <v>0</v>
      </c>
      <c r="S119" s="62">
        <v>0</v>
      </c>
      <c r="T119" s="62">
        <v>2</v>
      </c>
      <c r="U119" s="62">
        <v>2</v>
      </c>
      <c r="V119" s="61"/>
      <c r="W119" s="61"/>
      <c r="X119" s="63">
        <v>0.89</v>
      </c>
      <c r="Y119" s="63">
        <v>0</v>
      </c>
      <c r="Z119" s="63">
        <v>0</v>
      </c>
      <c r="AA119" s="63">
        <v>0</v>
      </c>
      <c r="AB119" s="63">
        <v>0.5</v>
      </c>
      <c r="AC119" s="63">
        <v>0.5</v>
      </c>
      <c r="AD119" s="64">
        <v>0</v>
      </c>
      <c r="AE119" s="64">
        <v>0</v>
      </c>
      <c r="AF119" s="64">
        <v>0</v>
      </c>
      <c r="AG119" s="64">
        <v>0</v>
      </c>
      <c r="AH119" s="64">
        <v>1.89</v>
      </c>
      <c r="AI119" s="47" t="s">
        <v>82</v>
      </c>
    </row>
    <row r="120" spans="1:35" s="47" customFormat="1" ht="15">
      <c r="A120" s="56">
        <v>110</v>
      </c>
      <c r="B120" s="58" t="s">
        <v>271</v>
      </c>
      <c r="C120" s="58" t="s">
        <v>272</v>
      </c>
      <c r="D120" s="58" t="s">
        <v>114</v>
      </c>
      <c r="E120" s="58" t="s">
        <v>42</v>
      </c>
      <c r="F120" s="47" t="s">
        <v>77</v>
      </c>
      <c r="G120" s="47" t="s">
        <v>59</v>
      </c>
      <c r="H120" s="47" t="s">
        <v>14</v>
      </c>
      <c r="I120" s="58" t="s">
        <v>13</v>
      </c>
      <c r="J120" s="59">
        <v>41353</v>
      </c>
      <c r="K120" s="60">
        <v>6.73</v>
      </c>
      <c r="L120" s="61"/>
      <c r="M120" s="61"/>
      <c r="N120" s="61"/>
      <c r="O120" s="61"/>
      <c r="P120" s="62">
        <v>1</v>
      </c>
      <c r="Q120" s="62">
        <v>3</v>
      </c>
      <c r="R120" s="62">
        <v>19</v>
      </c>
      <c r="S120" s="62"/>
      <c r="T120" s="62"/>
      <c r="U120" s="62"/>
      <c r="V120" s="61"/>
      <c r="W120" s="61"/>
      <c r="X120" s="63">
        <v>0.87</v>
      </c>
      <c r="Y120" s="63">
        <v>0</v>
      </c>
      <c r="Z120" s="63">
        <v>0</v>
      </c>
      <c r="AA120" s="63">
        <v>0</v>
      </c>
      <c r="AB120" s="63">
        <v>1</v>
      </c>
      <c r="AC120" s="63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1.87</v>
      </c>
      <c r="AI120" s="47" t="s">
        <v>82</v>
      </c>
    </row>
    <row r="121" spans="1:35" s="47" customFormat="1" ht="15">
      <c r="A121" s="56">
        <v>111</v>
      </c>
      <c r="B121" s="58" t="s">
        <v>335</v>
      </c>
      <c r="C121" s="58" t="s">
        <v>99</v>
      </c>
      <c r="D121" s="58" t="s">
        <v>176</v>
      </c>
      <c r="E121" s="58" t="s">
        <v>42</v>
      </c>
      <c r="F121" s="47" t="s">
        <v>77</v>
      </c>
      <c r="G121" s="47" t="s">
        <v>59</v>
      </c>
      <c r="H121" s="47" t="s">
        <v>14</v>
      </c>
      <c r="I121" s="58" t="s">
        <v>13</v>
      </c>
      <c r="J121" s="59">
        <v>42321</v>
      </c>
      <c r="K121" s="62">
        <v>6.71</v>
      </c>
      <c r="L121" s="61"/>
      <c r="M121" s="61"/>
      <c r="N121" s="61"/>
      <c r="O121" s="61"/>
      <c r="P121" s="62">
        <v>1</v>
      </c>
      <c r="Q121" s="62">
        <v>3</v>
      </c>
      <c r="R121" s="62">
        <v>21</v>
      </c>
      <c r="S121" s="62"/>
      <c r="T121" s="62"/>
      <c r="U121" s="62"/>
      <c r="V121" s="61"/>
      <c r="W121" s="61"/>
      <c r="X121" s="63">
        <v>0.86</v>
      </c>
      <c r="Y121" s="63">
        <v>0</v>
      </c>
      <c r="Z121" s="63">
        <v>0</v>
      </c>
      <c r="AA121" s="63">
        <v>0</v>
      </c>
      <c r="AB121" s="63">
        <v>1</v>
      </c>
      <c r="AC121" s="63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1.86</v>
      </c>
      <c r="AI121" s="47" t="s">
        <v>82</v>
      </c>
    </row>
    <row r="122" spans="1:35" s="47" customFormat="1" ht="15">
      <c r="A122" s="56">
        <v>112</v>
      </c>
      <c r="B122" s="58" t="s">
        <v>343</v>
      </c>
      <c r="C122" s="58" t="s">
        <v>96</v>
      </c>
      <c r="D122" s="58" t="s">
        <v>344</v>
      </c>
      <c r="E122" s="58" t="s">
        <v>42</v>
      </c>
      <c r="F122" s="47" t="s">
        <v>77</v>
      </c>
      <c r="G122" s="47" t="s">
        <v>59</v>
      </c>
      <c r="H122" s="47" t="s">
        <v>14</v>
      </c>
      <c r="I122" s="58" t="s">
        <v>13</v>
      </c>
      <c r="J122" s="59">
        <v>41718</v>
      </c>
      <c r="K122" s="62">
        <v>7.48</v>
      </c>
      <c r="L122" s="61"/>
      <c r="M122" s="61"/>
      <c r="N122" s="61"/>
      <c r="O122" s="61"/>
      <c r="P122" s="62">
        <v>0</v>
      </c>
      <c r="Q122" s="62">
        <v>8</v>
      </c>
      <c r="R122" s="62">
        <v>11</v>
      </c>
      <c r="S122" s="62"/>
      <c r="T122" s="62"/>
      <c r="U122" s="62"/>
      <c r="V122" s="61"/>
      <c r="W122" s="61"/>
      <c r="X122" s="63">
        <v>1.24</v>
      </c>
      <c r="Y122" s="63">
        <v>0</v>
      </c>
      <c r="Z122" s="63">
        <v>0</v>
      </c>
      <c r="AA122" s="63">
        <v>0</v>
      </c>
      <c r="AB122" s="63">
        <v>0.5</v>
      </c>
      <c r="AC122" s="63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1.74</v>
      </c>
      <c r="AI122" s="47" t="s">
        <v>82</v>
      </c>
    </row>
    <row r="123" spans="1:35" s="47" customFormat="1" ht="15">
      <c r="A123" s="46">
        <v>113</v>
      </c>
      <c r="B123" s="58" t="s">
        <v>312</v>
      </c>
      <c r="C123" s="58" t="s">
        <v>313</v>
      </c>
      <c r="D123" s="58" t="s">
        <v>92</v>
      </c>
      <c r="E123" s="58" t="s">
        <v>42</v>
      </c>
      <c r="F123" s="47" t="s">
        <v>77</v>
      </c>
      <c r="G123" s="47" t="s">
        <v>59</v>
      </c>
      <c r="H123" s="47" t="s">
        <v>14</v>
      </c>
      <c r="I123" s="58" t="s">
        <v>13</v>
      </c>
      <c r="J123" s="59">
        <v>39225</v>
      </c>
      <c r="K123" s="60">
        <v>6.41</v>
      </c>
      <c r="L123" s="61"/>
      <c r="M123" s="61"/>
      <c r="N123" s="61"/>
      <c r="O123" s="61"/>
      <c r="P123" s="62">
        <v>1</v>
      </c>
      <c r="Q123" s="62">
        <v>5</v>
      </c>
      <c r="R123" s="62">
        <v>2</v>
      </c>
      <c r="S123" s="62"/>
      <c r="T123" s="62"/>
      <c r="U123" s="62"/>
      <c r="V123" s="61"/>
      <c r="W123" s="61"/>
      <c r="X123" s="63">
        <v>0.71</v>
      </c>
      <c r="Y123" s="63">
        <v>0</v>
      </c>
      <c r="Z123" s="63">
        <v>0</v>
      </c>
      <c r="AA123" s="63">
        <v>0</v>
      </c>
      <c r="AB123" s="63">
        <v>1</v>
      </c>
      <c r="AC123" s="63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1.71</v>
      </c>
      <c r="AI123" s="47" t="s">
        <v>82</v>
      </c>
    </row>
    <row r="124" spans="1:35" s="47" customFormat="1" ht="15">
      <c r="A124" s="75">
        <v>114</v>
      </c>
      <c r="B124" s="58" t="s">
        <v>287</v>
      </c>
      <c r="C124" s="58" t="s">
        <v>167</v>
      </c>
      <c r="D124" s="58" t="s">
        <v>108</v>
      </c>
      <c r="E124" s="58" t="s">
        <v>42</v>
      </c>
      <c r="F124" s="58" t="s">
        <v>77</v>
      </c>
      <c r="G124" s="58" t="s">
        <v>59</v>
      </c>
      <c r="H124" s="58" t="s">
        <v>14</v>
      </c>
      <c r="I124" s="58" t="s">
        <v>13</v>
      </c>
      <c r="J124" s="59">
        <v>41582</v>
      </c>
      <c r="K124" s="60">
        <v>7.08</v>
      </c>
      <c r="L124" s="61"/>
      <c r="M124" s="61"/>
      <c r="N124" s="61"/>
      <c r="O124" s="61"/>
      <c r="P124" s="62">
        <v>0</v>
      </c>
      <c r="Q124" s="62">
        <v>7</v>
      </c>
      <c r="R124" s="62">
        <v>10</v>
      </c>
      <c r="S124" s="62"/>
      <c r="T124" s="62"/>
      <c r="U124" s="62"/>
      <c r="V124" s="61"/>
      <c r="W124" s="61"/>
      <c r="X124" s="63">
        <v>1.04</v>
      </c>
      <c r="Y124" s="63">
        <v>0</v>
      </c>
      <c r="Z124" s="63">
        <v>0</v>
      </c>
      <c r="AA124" s="63">
        <v>0</v>
      </c>
      <c r="AB124" s="63">
        <v>0.5</v>
      </c>
      <c r="AC124" s="63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1.54</v>
      </c>
      <c r="AI124" s="47" t="s">
        <v>82</v>
      </c>
    </row>
    <row r="125" spans="1:35" s="47" customFormat="1" ht="15">
      <c r="A125" s="56">
        <v>115</v>
      </c>
      <c r="B125" s="58" t="s">
        <v>351</v>
      </c>
      <c r="C125" s="58" t="s">
        <v>105</v>
      </c>
      <c r="D125" s="58" t="s">
        <v>110</v>
      </c>
      <c r="E125" s="58" t="s">
        <v>42</v>
      </c>
      <c r="F125" s="47" t="s">
        <v>77</v>
      </c>
      <c r="G125" s="47" t="s">
        <v>59</v>
      </c>
      <c r="H125" s="47" t="s">
        <v>14</v>
      </c>
      <c r="I125" s="58" t="s">
        <v>13</v>
      </c>
      <c r="J125" s="59">
        <v>40751</v>
      </c>
      <c r="K125" s="62">
        <v>7.94</v>
      </c>
      <c r="L125" s="61"/>
      <c r="M125" s="61"/>
      <c r="N125" s="61"/>
      <c r="O125" s="61"/>
      <c r="P125" s="62"/>
      <c r="Q125" s="62"/>
      <c r="R125" s="62"/>
      <c r="S125" s="62"/>
      <c r="T125" s="62"/>
      <c r="U125" s="62"/>
      <c r="V125" s="61" t="s">
        <v>12</v>
      </c>
      <c r="W125" s="61"/>
      <c r="X125" s="63">
        <v>1.47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1.47</v>
      </c>
      <c r="AI125" s="47" t="s">
        <v>82</v>
      </c>
    </row>
    <row r="126" spans="1:35" s="47" customFormat="1" ht="15">
      <c r="A126" s="56">
        <v>116</v>
      </c>
      <c r="B126" s="117" t="s">
        <v>586</v>
      </c>
      <c r="C126" s="117" t="s">
        <v>370</v>
      </c>
      <c r="D126" s="47" t="s">
        <v>158</v>
      </c>
      <c r="E126" s="47" t="s">
        <v>42</v>
      </c>
      <c r="F126" s="47" t="s">
        <v>77</v>
      </c>
      <c r="G126" s="47" t="s">
        <v>59</v>
      </c>
      <c r="H126" s="47" t="s">
        <v>14</v>
      </c>
      <c r="I126" s="47" t="s">
        <v>13</v>
      </c>
      <c r="J126" s="114">
        <v>42500</v>
      </c>
      <c r="K126" s="126">
        <v>7.9</v>
      </c>
      <c r="L126" s="116"/>
      <c r="M126" s="116"/>
      <c r="N126" s="116"/>
      <c r="O126" s="116"/>
      <c r="P126" s="115"/>
      <c r="Q126" s="115"/>
      <c r="R126" s="115"/>
      <c r="S126" s="115">
        <v>0</v>
      </c>
      <c r="T126" s="115">
        <v>0</v>
      </c>
      <c r="U126" s="115">
        <v>12</v>
      </c>
      <c r="V126" s="116"/>
      <c r="W126" s="116"/>
      <c r="X126" s="63">
        <v>1.45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1.45</v>
      </c>
      <c r="AI126" s="47" t="s">
        <v>82</v>
      </c>
    </row>
    <row r="127" spans="1:35" s="47" customFormat="1" ht="15">
      <c r="A127" s="56">
        <v>117</v>
      </c>
      <c r="B127" s="117" t="s">
        <v>715</v>
      </c>
      <c r="C127" s="117" t="s">
        <v>146</v>
      </c>
      <c r="D127" s="47" t="s">
        <v>108</v>
      </c>
      <c r="E127" s="47" t="s">
        <v>42</v>
      </c>
      <c r="F127" s="47" t="s">
        <v>77</v>
      </c>
      <c r="G127" s="47" t="s">
        <v>59</v>
      </c>
      <c r="H127" s="47" t="s">
        <v>14</v>
      </c>
      <c r="I127" s="47" t="s">
        <v>13</v>
      </c>
      <c r="J127" s="114">
        <v>41739</v>
      </c>
      <c r="K127" s="115">
        <v>7.59</v>
      </c>
      <c r="L127" s="116"/>
      <c r="M127" s="116"/>
      <c r="N127" s="116"/>
      <c r="O127" s="116"/>
      <c r="P127" s="115">
        <v>0</v>
      </c>
      <c r="Q127" s="115">
        <v>5</v>
      </c>
      <c r="R127" s="115">
        <v>0</v>
      </c>
      <c r="S127" s="115"/>
      <c r="T127" s="115"/>
      <c r="U127" s="115"/>
      <c r="V127" s="116" t="s">
        <v>12</v>
      </c>
      <c r="W127" s="116"/>
      <c r="X127" s="63">
        <v>1.3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1.3</v>
      </c>
      <c r="AI127" s="47" t="s">
        <v>82</v>
      </c>
    </row>
    <row r="128" spans="1:35" s="47" customFormat="1" ht="15">
      <c r="A128" s="46">
        <v>118</v>
      </c>
      <c r="B128" s="117" t="s">
        <v>629</v>
      </c>
      <c r="C128" s="117" t="s">
        <v>630</v>
      </c>
      <c r="D128" s="47" t="s">
        <v>125</v>
      </c>
      <c r="E128" s="47" t="s">
        <v>42</v>
      </c>
      <c r="F128" s="47" t="s">
        <v>77</v>
      </c>
      <c r="G128" s="47" t="s">
        <v>59</v>
      </c>
      <c r="H128" s="47" t="s">
        <v>14</v>
      </c>
      <c r="I128" s="47" t="s">
        <v>13</v>
      </c>
      <c r="J128" s="114">
        <v>42500</v>
      </c>
      <c r="K128" s="126">
        <v>7.52</v>
      </c>
      <c r="L128" s="116"/>
      <c r="M128" s="116"/>
      <c r="N128" s="116"/>
      <c r="O128" s="116"/>
      <c r="P128" s="115">
        <v>0</v>
      </c>
      <c r="Q128" s="115">
        <v>4</v>
      </c>
      <c r="R128" s="115">
        <v>19</v>
      </c>
      <c r="S128" s="115"/>
      <c r="T128" s="115"/>
      <c r="U128" s="115"/>
      <c r="V128" s="116"/>
      <c r="W128" s="116"/>
      <c r="X128" s="63">
        <v>1.26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1.26</v>
      </c>
      <c r="AI128" s="47" t="s">
        <v>82</v>
      </c>
    </row>
    <row r="129" spans="1:35" s="41" customFormat="1" ht="15">
      <c r="A129" s="75">
        <v>119</v>
      </c>
      <c r="B129" s="65" t="s">
        <v>761</v>
      </c>
      <c r="C129" s="65" t="s">
        <v>472</v>
      </c>
      <c r="D129" s="41" t="s">
        <v>355</v>
      </c>
      <c r="E129" s="41" t="s">
        <v>42</v>
      </c>
      <c r="F129" s="41" t="s">
        <v>77</v>
      </c>
      <c r="G129" s="41" t="s">
        <v>59</v>
      </c>
      <c r="H129" s="41" t="s">
        <v>14</v>
      </c>
      <c r="I129" s="41" t="s">
        <v>13</v>
      </c>
      <c r="J129" s="66">
        <v>42275</v>
      </c>
      <c r="K129" s="69">
        <v>6.48</v>
      </c>
      <c r="L129" s="68"/>
      <c r="M129" s="68"/>
      <c r="N129" s="68"/>
      <c r="O129" s="68"/>
      <c r="P129" s="69">
        <v>0</v>
      </c>
      <c r="Q129" s="69">
        <v>8</v>
      </c>
      <c r="R129" s="69">
        <v>0</v>
      </c>
      <c r="S129" s="69"/>
      <c r="T129" s="69"/>
      <c r="U129" s="69"/>
      <c r="V129" s="68"/>
      <c r="W129" s="68"/>
      <c r="X129" s="54">
        <v>0.74</v>
      </c>
      <c r="Y129" s="54">
        <v>0</v>
      </c>
      <c r="Z129" s="54">
        <v>0</v>
      </c>
      <c r="AA129" s="54">
        <v>0</v>
      </c>
      <c r="AB129" s="54">
        <v>0.5</v>
      </c>
      <c r="AC129" s="54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1.24</v>
      </c>
      <c r="AI129" s="41" t="s">
        <v>82</v>
      </c>
    </row>
    <row r="130" spans="1:35" s="74" customFormat="1" ht="15">
      <c r="A130" s="56">
        <v>120</v>
      </c>
      <c r="B130" s="94" t="s">
        <v>627</v>
      </c>
      <c r="C130" s="94" t="s">
        <v>120</v>
      </c>
      <c r="D130" s="74" t="s">
        <v>100</v>
      </c>
      <c r="E130" s="74" t="s">
        <v>42</v>
      </c>
      <c r="F130" s="74" t="s">
        <v>77</v>
      </c>
      <c r="G130" s="74" t="s">
        <v>59</v>
      </c>
      <c r="H130" s="74" t="s">
        <v>14</v>
      </c>
      <c r="I130" s="74" t="s">
        <v>13</v>
      </c>
      <c r="J130" s="95">
        <v>39618</v>
      </c>
      <c r="K130" s="107">
        <v>7.45</v>
      </c>
      <c r="L130" s="76"/>
      <c r="M130" s="76"/>
      <c r="N130" s="76"/>
      <c r="O130" s="76"/>
      <c r="P130" s="77"/>
      <c r="Q130" s="77"/>
      <c r="R130" s="77"/>
      <c r="S130" s="77"/>
      <c r="T130" s="77"/>
      <c r="U130" s="77"/>
      <c r="V130" s="76"/>
      <c r="W130" s="76"/>
      <c r="X130" s="78">
        <v>1.23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1.23</v>
      </c>
      <c r="AI130" s="74" t="s">
        <v>82</v>
      </c>
    </row>
    <row r="131" spans="1:35" s="47" customFormat="1" ht="15">
      <c r="A131" s="56">
        <v>121</v>
      </c>
      <c r="B131" s="58" t="s">
        <v>278</v>
      </c>
      <c r="C131" s="58" t="s">
        <v>167</v>
      </c>
      <c r="D131" s="58" t="s">
        <v>108</v>
      </c>
      <c r="E131" s="58" t="s">
        <v>42</v>
      </c>
      <c r="F131" s="47" t="s">
        <v>77</v>
      </c>
      <c r="G131" s="47" t="s">
        <v>59</v>
      </c>
      <c r="H131" s="47" t="s">
        <v>14</v>
      </c>
      <c r="I131" s="58" t="s">
        <v>13</v>
      </c>
      <c r="J131" s="59">
        <v>40842</v>
      </c>
      <c r="K131" s="60">
        <v>7.41</v>
      </c>
      <c r="L131" s="61"/>
      <c r="M131" s="61"/>
      <c r="N131" s="61"/>
      <c r="O131" s="61"/>
      <c r="P131" s="62">
        <v>0</v>
      </c>
      <c r="Q131" s="62">
        <v>5</v>
      </c>
      <c r="R131" s="62">
        <v>0</v>
      </c>
      <c r="S131" s="62"/>
      <c r="T131" s="62"/>
      <c r="U131" s="62"/>
      <c r="V131" s="61"/>
      <c r="W131" s="61"/>
      <c r="X131" s="63">
        <v>1.21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1.21</v>
      </c>
      <c r="AI131" s="47" t="s">
        <v>82</v>
      </c>
    </row>
    <row r="132" spans="1:35" s="47" customFormat="1" ht="15">
      <c r="A132" s="56">
        <v>122</v>
      </c>
      <c r="B132" s="58" t="s">
        <v>333</v>
      </c>
      <c r="C132" s="58" t="s">
        <v>334</v>
      </c>
      <c r="D132" s="58" t="s">
        <v>110</v>
      </c>
      <c r="E132" s="58" t="s">
        <v>42</v>
      </c>
      <c r="F132" s="58" t="s">
        <v>77</v>
      </c>
      <c r="G132" s="58" t="s">
        <v>59</v>
      </c>
      <c r="H132" s="58" t="s">
        <v>14</v>
      </c>
      <c r="I132" s="58" t="s">
        <v>13</v>
      </c>
      <c r="J132" s="59">
        <v>42500</v>
      </c>
      <c r="K132" s="62">
        <v>7.12</v>
      </c>
      <c r="L132" s="61"/>
      <c r="M132" s="61"/>
      <c r="N132" s="61"/>
      <c r="O132" s="61"/>
      <c r="P132" s="62"/>
      <c r="Q132" s="62"/>
      <c r="R132" s="62"/>
      <c r="S132" s="62"/>
      <c r="T132" s="62"/>
      <c r="U132" s="62"/>
      <c r="V132" s="61"/>
      <c r="W132" s="61"/>
      <c r="X132" s="63">
        <v>1.06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1.06</v>
      </c>
      <c r="AI132" s="47" t="s">
        <v>82</v>
      </c>
    </row>
    <row r="133" spans="1:35" s="47" customFormat="1" ht="15">
      <c r="A133" s="46">
        <v>123</v>
      </c>
      <c r="B133" s="58" t="s">
        <v>347</v>
      </c>
      <c r="C133" s="58" t="s">
        <v>348</v>
      </c>
      <c r="D133" s="58" t="s">
        <v>125</v>
      </c>
      <c r="E133" s="58" t="s">
        <v>42</v>
      </c>
      <c r="F133" s="58" t="s">
        <v>77</v>
      </c>
      <c r="G133" s="58" t="s">
        <v>59</v>
      </c>
      <c r="H133" s="58" t="s">
        <v>14</v>
      </c>
      <c r="I133" s="58" t="s">
        <v>13</v>
      </c>
      <c r="J133" s="59">
        <v>42664</v>
      </c>
      <c r="K133" s="62">
        <v>7.11</v>
      </c>
      <c r="L133" s="61"/>
      <c r="M133" s="61"/>
      <c r="N133" s="61"/>
      <c r="O133" s="61"/>
      <c r="P133" s="62"/>
      <c r="Q133" s="62"/>
      <c r="R133" s="62"/>
      <c r="S133" s="62"/>
      <c r="T133" s="62"/>
      <c r="U133" s="62"/>
      <c r="V133" s="61" t="s">
        <v>12</v>
      </c>
      <c r="W133" s="61"/>
      <c r="X133" s="63">
        <v>1.06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1.06</v>
      </c>
      <c r="AI133" s="47" t="s">
        <v>82</v>
      </c>
    </row>
    <row r="134" spans="1:35" s="47" customFormat="1" ht="15">
      <c r="A134" s="75">
        <v>124</v>
      </c>
      <c r="B134" s="58" t="s">
        <v>267</v>
      </c>
      <c r="C134" s="58" t="s">
        <v>268</v>
      </c>
      <c r="D134" s="58" t="s">
        <v>103</v>
      </c>
      <c r="E134" s="58" t="s">
        <v>42</v>
      </c>
      <c r="F134" s="47" t="s">
        <v>77</v>
      </c>
      <c r="G134" s="47" t="s">
        <v>59</v>
      </c>
      <c r="H134" s="47" t="s">
        <v>14</v>
      </c>
      <c r="I134" s="58" t="s">
        <v>13</v>
      </c>
      <c r="J134" s="59">
        <v>41925</v>
      </c>
      <c r="K134" s="60">
        <v>7.09</v>
      </c>
      <c r="L134" s="61"/>
      <c r="M134" s="61"/>
      <c r="N134" s="61"/>
      <c r="O134" s="61"/>
      <c r="P134" s="62"/>
      <c r="Q134" s="62"/>
      <c r="R134" s="62"/>
      <c r="S134" s="62"/>
      <c r="T134" s="62"/>
      <c r="U134" s="62"/>
      <c r="V134" s="61"/>
      <c r="W134" s="61"/>
      <c r="X134" s="63">
        <v>1.05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1.05</v>
      </c>
      <c r="AI134" s="47" t="s">
        <v>82</v>
      </c>
    </row>
    <row r="135" spans="1:35" s="47" customFormat="1" ht="15">
      <c r="A135" s="56">
        <v>125</v>
      </c>
      <c r="B135" s="58" t="s">
        <v>308</v>
      </c>
      <c r="C135" s="58" t="s">
        <v>186</v>
      </c>
      <c r="D135" s="58" t="s">
        <v>94</v>
      </c>
      <c r="E135" s="58" t="s">
        <v>42</v>
      </c>
      <c r="F135" s="47" t="s">
        <v>77</v>
      </c>
      <c r="G135" s="47" t="s">
        <v>59</v>
      </c>
      <c r="H135" s="47" t="s">
        <v>14</v>
      </c>
      <c r="I135" s="58" t="s">
        <v>13</v>
      </c>
      <c r="J135" s="59">
        <v>41765</v>
      </c>
      <c r="K135" s="60">
        <v>7.08</v>
      </c>
      <c r="L135" s="61"/>
      <c r="M135" s="61"/>
      <c r="N135" s="61"/>
      <c r="O135" s="61"/>
      <c r="P135" s="62"/>
      <c r="Q135" s="62"/>
      <c r="R135" s="62"/>
      <c r="S135" s="62"/>
      <c r="T135" s="62"/>
      <c r="U135" s="62"/>
      <c r="V135" s="61"/>
      <c r="W135" s="61"/>
      <c r="X135" s="63">
        <v>1.04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1.04</v>
      </c>
      <c r="AI135" s="47" t="s">
        <v>82</v>
      </c>
    </row>
    <row r="136" spans="1:35" s="47" customFormat="1" ht="15">
      <c r="A136" s="56">
        <v>126</v>
      </c>
      <c r="B136" s="117" t="s">
        <v>651</v>
      </c>
      <c r="C136" s="117" t="s">
        <v>120</v>
      </c>
      <c r="D136" s="47" t="s">
        <v>125</v>
      </c>
      <c r="E136" s="47" t="s">
        <v>42</v>
      </c>
      <c r="F136" s="47" t="s">
        <v>77</v>
      </c>
      <c r="G136" s="47" t="s">
        <v>59</v>
      </c>
      <c r="H136" s="47" t="s">
        <v>14</v>
      </c>
      <c r="I136" s="47" t="s">
        <v>13</v>
      </c>
      <c r="J136" s="114">
        <v>40437</v>
      </c>
      <c r="K136" s="126">
        <v>7.03</v>
      </c>
      <c r="L136" s="116"/>
      <c r="M136" s="116"/>
      <c r="N136" s="116"/>
      <c r="O136" s="116"/>
      <c r="P136" s="115"/>
      <c r="Q136" s="115"/>
      <c r="R136" s="115"/>
      <c r="S136" s="115"/>
      <c r="T136" s="115"/>
      <c r="U136" s="115"/>
      <c r="V136" s="116"/>
      <c r="W136" s="116"/>
      <c r="X136" s="63">
        <v>1.02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1.02</v>
      </c>
      <c r="AI136" s="47" t="s">
        <v>82</v>
      </c>
    </row>
    <row r="137" spans="1:35" s="41" customFormat="1" ht="15">
      <c r="A137" s="56">
        <v>127</v>
      </c>
      <c r="B137" s="65" t="s">
        <v>633</v>
      </c>
      <c r="C137" s="65" t="s">
        <v>418</v>
      </c>
      <c r="D137" s="41" t="s">
        <v>230</v>
      </c>
      <c r="E137" s="41" t="s">
        <v>42</v>
      </c>
      <c r="F137" s="41" t="s">
        <v>77</v>
      </c>
      <c r="G137" s="41" t="s">
        <v>59</v>
      </c>
      <c r="H137" s="41" t="s">
        <v>14</v>
      </c>
      <c r="I137" s="41" t="s">
        <v>13</v>
      </c>
      <c r="J137" s="66">
        <v>41044</v>
      </c>
      <c r="K137" s="67">
        <v>6.8</v>
      </c>
      <c r="L137" s="68"/>
      <c r="M137" s="68"/>
      <c r="N137" s="68"/>
      <c r="O137" s="68"/>
      <c r="P137" s="69"/>
      <c r="Q137" s="69"/>
      <c r="R137" s="69"/>
      <c r="S137" s="69"/>
      <c r="T137" s="69"/>
      <c r="U137" s="69"/>
      <c r="V137" s="68"/>
      <c r="W137" s="68"/>
      <c r="X137" s="54">
        <v>0.9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0.9</v>
      </c>
      <c r="AI137" s="47" t="s">
        <v>82</v>
      </c>
    </row>
    <row r="138" spans="1:35" s="41" customFormat="1" ht="15">
      <c r="A138" s="46">
        <v>128</v>
      </c>
      <c r="B138" s="65" t="s">
        <v>702</v>
      </c>
      <c r="C138" s="65" t="s">
        <v>703</v>
      </c>
      <c r="D138" s="41" t="s">
        <v>103</v>
      </c>
      <c r="E138" s="41" t="s">
        <v>42</v>
      </c>
      <c r="F138" s="41" t="s">
        <v>77</v>
      </c>
      <c r="G138" s="41" t="s">
        <v>59</v>
      </c>
      <c r="H138" s="41" t="s">
        <v>14</v>
      </c>
      <c r="I138" s="41" t="s">
        <v>13</v>
      </c>
      <c r="J138" s="66">
        <v>42472</v>
      </c>
      <c r="K138" s="69">
        <v>6.53</v>
      </c>
      <c r="L138" s="68"/>
      <c r="M138" s="68"/>
      <c r="N138" s="68"/>
      <c r="O138" s="68"/>
      <c r="P138" s="69"/>
      <c r="Q138" s="69"/>
      <c r="R138" s="69"/>
      <c r="S138" s="69"/>
      <c r="T138" s="69"/>
      <c r="U138" s="69"/>
      <c r="V138" s="68"/>
      <c r="W138" s="68"/>
      <c r="X138" s="54">
        <v>0.77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0.77</v>
      </c>
      <c r="AI138" s="47" t="s">
        <v>82</v>
      </c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/>
      <c r="X1474" s="87"/>
      <c r="Y1474" s="87"/>
      <c r="Z1474" s="87"/>
      <c r="AA1474" s="87"/>
      <c r="AB1474" s="88"/>
      <c r="AC1474" s="87"/>
      <c r="AD1474" s="89"/>
      <c r="AE1474" s="89"/>
      <c r="AG1474" s="89"/>
      <c r="AH1474" s="38"/>
    </row>
    <row r="1475" spans="1:34" ht="15">
      <c r="A1475" s="86"/>
      <c r="X1475" s="87"/>
      <c r="Y1475" s="87"/>
      <c r="Z1475" s="87"/>
      <c r="AA1475" s="87"/>
      <c r="AB1475" s="88"/>
      <c r="AC1475" s="87"/>
      <c r="AD1475" s="89"/>
      <c r="AE1475" s="89"/>
      <c r="AG1475" s="89"/>
      <c r="AH1475" s="38"/>
    </row>
    <row r="1476" spans="1:34" ht="15">
      <c r="A1476" s="86"/>
      <c r="X1476" s="87"/>
      <c r="Y1476" s="87"/>
      <c r="Z1476" s="87"/>
      <c r="AA1476" s="87"/>
      <c r="AB1476" s="88"/>
      <c r="AC1476" s="87"/>
      <c r="AD1476" s="89"/>
      <c r="AE1476" s="89"/>
      <c r="AG1476" s="89"/>
      <c r="AH1476" s="38"/>
    </row>
    <row r="1477" spans="1:34" ht="15">
      <c r="A1477" s="86"/>
      <c r="X1477" s="87"/>
      <c r="Y1477" s="87"/>
      <c r="Z1477" s="87"/>
      <c r="AA1477" s="87"/>
      <c r="AB1477" s="88"/>
      <c r="AC1477" s="87"/>
      <c r="AD1477" s="89"/>
      <c r="AE1477" s="89"/>
      <c r="AG1477" s="89"/>
      <c r="AH1477" s="38"/>
    </row>
    <row r="1478" spans="1:34" ht="15">
      <c r="A1478" s="86"/>
      <c r="X1478" s="87"/>
      <c r="Y1478" s="87"/>
      <c r="Z1478" s="87"/>
      <c r="AA1478" s="87"/>
      <c r="AB1478" s="88"/>
      <c r="AC1478" s="87"/>
      <c r="AD1478" s="89"/>
      <c r="AE1478" s="89"/>
      <c r="AG1478" s="89"/>
      <c r="AH1478" s="38"/>
    </row>
    <row r="1479" spans="1:34" ht="15">
      <c r="A1479" s="86"/>
      <c r="X1479" s="87"/>
      <c r="Y1479" s="87"/>
      <c r="Z1479" s="87"/>
      <c r="AA1479" s="87"/>
      <c r="AB1479" s="88"/>
      <c r="AC1479" s="87"/>
      <c r="AD1479" s="89"/>
      <c r="AE1479" s="89"/>
      <c r="AG1479" s="89"/>
      <c r="AH1479" s="38"/>
    </row>
    <row r="1480" spans="1:34" ht="15">
      <c r="A1480" s="86"/>
      <c r="X1480" s="87"/>
      <c r="Y1480" s="87"/>
      <c r="Z1480" s="87"/>
      <c r="AA1480" s="87"/>
      <c r="AB1480" s="88"/>
      <c r="AC1480" s="87"/>
      <c r="AD1480" s="89"/>
      <c r="AE1480" s="89"/>
      <c r="AG1480" s="89"/>
      <c r="AH1480" s="38"/>
    </row>
    <row r="1481" spans="1:34" ht="15">
      <c r="A1481" s="86"/>
      <c r="X1481" s="87"/>
      <c r="Y1481" s="87"/>
      <c r="Z1481" s="87"/>
      <c r="AA1481" s="87"/>
      <c r="AB1481" s="88"/>
      <c r="AC1481" s="87"/>
      <c r="AD1481" s="89"/>
      <c r="AE1481" s="89"/>
      <c r="AG1481" s="89"/>
      <c r="AH1481" s="38"/>
    </row>
    <row r="1482" spans="1:34" ht="15">
      <c r="A1482" s="86"/>
      <c r="X1482" s="87"/>
      <c r="Y1482" s="87"/>
      <c r="Z1482" s="87"/>
      <c r="AA1482" s="87"/>
      <c r="AB1482" s="88"/>
      <c r="AC1482" s="87"/>
      <c r="AD1482" s="89"/>
      <c r="AE1482" s="89"/>
      <c r="AG1482" s="89"/>
      <c r="AH1482" s="38"/>
    </row>
    <row r="1483" spans="1:34" ht="15">
      <c r="A1483" s="86"/>
      <c r="X1483" s="87"/>
      <c r="Y1483" s="87"/>
      <c r="Z1483" s="87"/>
      <c r="AA1483" s="87"/>
      <c r="AB1483" s="88"/>
      <c r="AC1483" s="87"/>
      <c r="AD1483" s="89"/>
      <c r="AE1483" s="89"/>
      <c r="AG1483" s="89"/>
      <c r="AH1483" s="38"/>
    </row>
    <row r="1484" spans="1:34" ht="15">
      <c r="A1484" s="86"/>
      <c r="X1484" s="87"/>
      <c r="Y1484" s="87"/>
      <c r="Z1484" s="87"/>
      <c r="AA1484" s="87"/>
      <c r="AB1484" s="88"/>
      <c r="AC1484" s="87"/>
      <c r="AD1484" s="89"/>
      <c r="AE1484" s="89"/>
      <c r="AG1484" s="89"/>
      <c r="AH1484" s="38"/>
    </row>
    <row r="1485" spans="1:34" ht="15">
      <c r="A1485" s="86"/>
      <c r="X1485" s="87"/>
      <c r="Y1485" s="87"/>
      <c r="Z1485" s="87"/>
      <c r="AA1485" s="87"/>
      <c r="AB1485" s="88"/>
      <c r="AC1485" s="87"/>
      <c r="AD1485" s="89"/>
      <c r="AE1485" s="89"/>
      <c r="AG1485" s="89"/>
      <c r="AH1485" s="38"/>
    </row>
    <row r="1486" spans="1:34" ht="15">
      <c r="A1486" s="86"/>
      <c r="X1486" s="87"/>
      <c r="Y1486" s="87"/>
      <c r="Z1486" s="87"/>
      <c r="AA1486" s="87"/>
      <c r="AB1486" s="88"/>
      <c r="AC1486" s="87"/>
      <c r="AD1486" s="89"/>
      <c r="AE1486" s="89"/>
      <c r="AG1486" s="89"/>
      <c r="AH1486" s="38"/>
    </row>
    <row r="1487" spans="1:34" ht="15">
      <c r="A1487" s="86"/>
      <c r="X1487" s="87"/>
      <c r="Y1487" s="87"/>
      <c r="Z1487" s="87"/>
      <c r="AA1487" s="87"/>
      <c r="AB1487" s="88"/>
      <c r="AC1487" s="87"/>
      <c r="AD1487" s="89"/>
      <c r="AE1487" s="89"/>
      <c r="AG1487" s="89"/>
      <c r="AH1487" s="38"/>
    </row>
    <row r="1488" spans="1:34" ht="15">
      <c r="A1488" s="86"/>
      <c r="X1488" s="87"/>
      <c r="Y1488" s="87"/>
      <c r="Z1488" s="87"/>
      <c r="AA1488" s="87"/>
      <c r="AB1488" s="88"/>
      <c r="AC1488" s="87"/>
      <c r="AD1488" s="89"/>
      <c r="AE1488" s="89"/>
      <c r="AG1488" s="89"/>
      <c r="AH1488" s="38"/>
    </row>
    <row r="1489" spans="1:34" ht="15">
      <c r="A1489" s="86"/>
      <c r="X1489" s="87"/>
      <c r="Y1489" s="87"/>
      <c r="Z1489" s="87"/>
      <c r="AA1489" s="87"/>
      <c r="AB1489" s="88"/>
      <c r="AC1489" s="87"/>
      <c r="AD1489" s="89"/>
      <c r="AE1489" s="89"/>
      <c r="AG1489" s="89"/>
      <c r="AH1489" s="38"/>
    </row>
    <row r="1490" spans="1:34" ht="15">
      <c r="A1490" s="86"/>
      <c r="X1490" s="87"/>
      <c r="Y1490" s="87"/>
      <c r="Z1490" s="87"/>
      <c r="AA1490" s="87"/>
      <c r="AB1490" s="88"/>
      <c r="AC1490" s="87"/>
      <c r="AD1490" s="89"/>
      <c r="AE1490" s="89"/>
      <c r="AG1490" s="89"/>
      <c r="AH1490" s="38"/>
    </row>
    <row r="1491" spans="1:34" ht="15">
      <c r="A1491" s="86"/>
      <c r="X1491" s="87"/>
      <c r="Y1491" s="87"/>
      <c r="Z1491" s="87"/>
      <c r="AA1491" s="87"/>
      <c r="AB1491" s="88"/>
      <c r="AC1491" s="87"/>
      <c r="AD1491" s="89"/>
      <c r="AE1491" s="89"/>
      <c r="AG1491" s="89"/>
      <c r="AH1491" s="38"/>
    </row>
    <row r="1492" spans="1:34" ht="15">
      <c r="A1492" s="86"/>
      <c r="X1492" s="87"/>
      <c r="Y1492" s="87"/>
      <c r="Z1492" s="87"/>
      <c r="AA1492" s="87"/>
      <c r="AB1492" s="88"/>
      <c r="AC1492" s="87"/>
      <c r="AD1492" s="89"/>
      <c r="AE1492" s="89"/>
      <c r="AG1492" s="89"/>
      <c r="AH1492" s="38"/>
    </row>
    <row r="1493" spans="1:34" ht="15">
      <c r="A1493" s="86"/>
      <c r="X1493" s="87"/>
      <c r="Y1493" s="87"/>
      <c r="Z1493" s="87"/>
      <c r="AA1493" s="87"/>
      <c r="AB1493" s="88"/>
      <c r="AC1493" s="87"/>
      <c r="AD1493" s="89"/>
      <c r="AE1493" s="89"/>
      <c r="AG1493" s="89"/>
      <c r="AH1493" s="38"/>
    </row>
    <row r="1494" spans="1:34" ht="15">
      <c r="A1494" s="86"/>
      <c r="X1494" s="87"/>
      <c r="Y1494" s="87"/>
      <c r="Z1494" s="87"/>
      <c r="AA1494" s="87"/>
      <c r="AB1494" s="88"/>
      <c r="AC1494" s="87"/>
      <c r="AD1494" s="89"/>
      <c r="AE1494" s="89"/>
      <c r="AG1494" s="89"/>
      <c r="AH1494" s="38"/>
    </row>
    <row r="1495" spans="1:34" ht="15">
      <c r="A1495" s="86"/>
      <c r="X1495" s="87"/>
      <c r="Y1495" s="87"/>
      <c r="Z1495" s="87"/>
      <c r="AA1495" s="87"/>
      <c r="AB1495" s="88"/>
      <c r="AC1495" s="87"/>
      <c r="AD1495" s="89"/>
      <c r="AE1495" s="89"/>
      <c r="AG1495" s="89"/>
      <c r="AH1495" s="38"/>
    </row>
    <row r="1496" spans="1:34" ht="15">
      <c r="A1496" s="86"/>
      <c r="X1496" s="87"/>
      <c r="Y1496" s="87"/>
      <c r="Z1496" s="87"/>
      <c r="AA1496" s="87"/>
      <c r="AB1496" s="88"/>
      <c r="AC1496" s="87"/>
      <c r="AD1496" s="89"/>
      <c r="AE1496" s="89"/>
      <c r="AG1496" s="89"/>
      <c r="AH1496" s="38"/>
    </row>
    <row r="1497" spans="1:34" ht="15">
      <c r="A1497" s="86"/>
      <c r="X1497" s="87"/>
      <c r="Y1497" s="87"/>
      <c r="Z1497" s="87"/>
      <c r="AA1497" s="87"/>
      <c r="AB1497" s="88"/>
      <c r="AC1497" s="87"/>
      <c r="AD1497" s="89"/>
      <c r="AE1497" s="89"/>
      <c r="AG1497" s="89"/>
      <c r="AH1497" s="38"/>
    </row>
    <row r="1498" spans="1:34" ht="15">
      <c r="A1498" s="86">
        <f>IF(ISBLANK(#REF!),"",IF(ISNUMBER(A1497),A1497+1,1))</f>
        <v>1</v>
      </c>
      <c r="X1498" s="87">
        <f>IF(ISBLANK(#REF!),"",IF(K1498&gt;5,0.5*(K1498-5),0))</f>
        <v>0</v>
      </c>
      <c r="Y1498" s="87">
        <f>IF(ISBLANK(#REF!),"",IF(L1498="ΝΑΙ",6,(IF(M1498="ΝΑΙ",3,0))))</f>
        <v>0</v>
      </c>
      <c r="Z1498" s="87">
        <f>IF(ISBLANK(#REF!),"",IF(N1498="ΝΑΙ",4,(IF(O1498="ΝΑΙ",2,0))))</f>
        <v>0</v>
      </c>
      <c r="AA1498" s="87"/>
      <c r="AB1498" s="88">
        <f>IF(ISBLANK(#REF!),"",MIN(3,0.5*INT((P1498*12+Q1498+ROUND(R1498/30,0))/6)))</f>
        <v>0</v>
      </c>
      <c r="AC1498" s="87">
        <f>IF(ISBLANK(#REF!),"",0.2*(S1498*12+T1498+ROUND(U1498/30,0)))</f>
        <v>0</v>
      </c>
      <c r="AD1498" s="89" t="e">
        <f>IF(ISBLANK(#REF!),"",IF(#REF!&gt;=80%,4,IF(AND(#REF!&gt;=67%,#REF!&lt;80%),3,0)))</f>
        <v>#REF!</v>
      </c>
      <c r="AE1498" s="89" t="e">
        <f>IF(ISBLANK(#REF!),"",IF(_xlfn.COUNTIFS(#REF!,"&gt;=67%")=1,2,IF(_xlfn.COUNTIFS(#REF!,"&gt;=67%")=2,5,IF(_xlfn.COUNTIFS(#REF!,"&gt;=67%")=3,10,0))))</f>
        <v>#REF!</v>
      </c>
      <c r="AF1498" s="90" t="e">
        <f>IF(ISBLANK(#REF!),"",IF(#REF!="ΠΟΛΥΤΕΚΝΟΣ",2,IF(#REF!="ΤΡΙΤΕΚΝΟΣ",1,0)))</f>
        <v>#REF!</v>
      </c>
      <c r="AG1498" s="89">
        <f>IF(ISBLANK(#REF!),"",IF(V1498&gt;=80%,4,IF(AND(V1498&gt;=67%,V1498&lt;80%),3,0)))</f>
        <v>0</v>
      </c>
      <c r="AH1498" s="38" t="e">
        <f>IF(ISBLANK(#REF!),"",SUM(X1498:AF1498))</f>
        <v>#REF!</v>
      </c>
    </row>
    <row r="1499" spans="1:34" ht="15">
      <c r="A1499" s="86">
        <f>IF(ISBLANK(#REF!),"",IF(ISNUMBER(A1498),A1498+1,1))</f>
        <v>2</v>
      </c>
      <c r="X1499" s="87">
        <f>IF(ISBLANK(#REF!),"",IF(K1499&gt;5,0.5*(K1499-5),0))</f>
        <v>0</v>
      </c>
      <c r="Y1499" s="87">
        <f>IF(ISBLANK(#REF!),"",IF(L1499="ΝΑΙ",6,(IF(M1499="ΝΑΙ",3,0))))</f>
        <v>0</v>
      </c>
      <c r="Z1499" s="87">
        <f>IF(ISBLANK(#REF!),"",IF(N1499="ΝΑΙ",4,(IF(O1499="ΝΑΙ",2,0))))</f>
        <v>0</v>
      </c>
      <c r="AA1499" s="87"/>
      <c r="AB1499" s="88">
        <f>IF(ISBLANK(#REF!),"",MIN(3,0.5*INT((P1499*12+Q1499+ROUND(R1499/30,0))/6)))</f>
        <v>0</v>
      </c>
      <c r="AC1499" s="87">
        <f>IF(ISBLANK(#REF!),"",0.2*(S1499*12+T1499+ROUND(U1499/30,0)))</f>
        <v>0</v>
      </c>
      <c r="AD1499" s="89" t="e">
        <f>IF(ISBLANK(#REF!),"",IF(#REF!&gt;=80%,4,IF(AND(#REF!&gt;=67%,#REF!&lt;80%),3,0)))</f>
        <v>#REF!</v>
      </c>
      <c r="AE1499" s="89" t="e">
        <f>IF(ISBLANK(#REF!),"",IF(_xlfn.COUNTIFS(#REF!,"&gt;=67%")=1,2,IF(_xlfn.COUNTIFS(#REF!,"&gt;=67%")=2,5,IF(_xlfn.COUNTIFS(#REF!,"&gt;=67%")=3,10,0))))</f>
        <v>#REF!</v>
      </c>
      <c r="AF1499" s="90" t="e">
        <f>IF(ISBLANK(#REF!),"",IF(#REF!="ΠΟΛΥΤΕΚΝΟΣ",2,IF(#REF!="ΤΡΙΤΕΚΝΟΣ",1,0)))</f>
        <v>#REF!</v>
      </c>
      <c r="AG1499" s="89">
        <f>IF(ISBLANK(#REF!),"",IF(V1499&gt;=80%,4,IF(AND(V1499&gt;=67%,V1499&lt;80%),3,0)))</f>
        <v>0</v>
      </c>
      <c r="AH1499" s="38" t="e">
        <f>IF(ISBLANK(#REF!),"",SUM(X1499:AF1499))</f>
        <v>#REF!</v>
      </c>
    </row>
    <row r="1500" spans="1:34" ht="15">
      <c r="A1500" s="86">
        <f>IF(ISBLANK(#REF!),"",IF(ISNUMBER(A1499),A1499+1,1))</f>
        <v>3</v>
      </c>
      <c r="X1500" s="87">
        <f>IF(ISBLANK(#REF!),"",IF(K1500&gt;5,0.5*(K1500-5),0))</f>
        <v>0</v>
      </c>
      <c r="Y1500" s="87">
        <f>IF(ISBLANK(#REF!),"",IF(L1500="ΝΑΙ",6,(IF(M1500="ΝΑΙ",3,0))))</f>
        <v>0</v>
      </c>
      <c r="Z1500" s="87">
        <f>IF(ISBLANK(#REF!),"",IF(N1500="ΝΑΙ",4,(IF(O1500="ΝΑΙ",2,0))))</f>
        <v>0</v>
      </c>
      <c r="AA1500" s="87"/>
      <c r="AB1500" s="88">
        <f>IF(ISBLANK(#REF!),"",MIN(3,0.5*INT((P1500*12+Q1500+ROUND(R1500/30,0))/6)))</f>
        <v>0</v>
      </c>
      <c r="AC1500" s="87">
        <f>IF(ISBLANK(#REF!),"",0.2*(S1500*12+T1500+ROUND(U1500/30,0)))</f>
        <v>0</v>
      </c>
      <c r="AD1500" s="89" t="e">
        <f>IF(ISBLANK(#REF!),"",IF(#REF!&gt;=80%,4,IF(AND(#REF!&gt;=67%,#REF!&lt;80%),3,0)))</f>
        <v>#REF!</v>
      </c>
      <c r="AE1500" s="89" t="e">
        <f>IF(ISBLANK(#REF!),"",IF(_xlfn.COUNTIFS(#REF!,"&gt;=67%")=1,2,IF(_xlfn.COUNTIFS(#REF!,"&gt;=67%")=2,5,IF(_xlfn.COUNTIFS(#REF!,"&gt;=67%")=3,10,0))))</f>
        <v>#REF!</v>
      </c>
      <c r="AF1500" s="90" t="e">
        <f>IF(ISBLANK(#REF!),"",IF(#REF!="ΠΟΛΥΤΕΚΝΟΣ",2,IF(#REF!="ΤΡΙΤΕΚΝΟΣ",1,0)))</f>
        <v>#REF!</v>
      </c>
      <c r="AG1500" s="89">
        <f>IF(ISBLANK(#REF!),"",IF(V1500&gt;=80%,4,IF(AND(V1500&gt;=67%,V1500&lt;80%),3,0)))</f>
        <v>0</v>
      </c>
      <c r="AH1500" s="38" t="e">
        <f>IF(ISBLANK(#REF!),"",SUM(X1500:AF1500))</f>
        <v>#REF!</v>
      </c>
    </row>
    <row r="1501" spans="1:34" ht="15">
      <c r="A1501" s="86">
        <f>IF(ISBLANK(#REF!),"",IF(ISNUMBER(A1500),A1500+1,1))</f>
        <v>4</v>
      </c>
      <c r="X1501" s="87">
        <f>IF(ISBLANK(#REF!),"",IF(K1501&gt;5,0.5*(K1501-5),0))</f>
        <v>0</v>
      </c>
      <c r="Y1501" s="87">
        <f>IF(ISBLANK(#REF!),"",IF(L1501="ΝΑΙ",6,(IF(M1501="ΝΑΙ",3,0))))</f>
        <v>0</v>
      </c>
      <c r="Z1501" s="87">
        <f>IF(ISBLANK(#REF!),"",IF(N1501="ΝΑΙ",4,(IF(O1501="ΝΑΙ",2,0))))</f>
        <v>0</v>
      </c>
      <c r="AA1501" s="87"/>
      <c r="AB1501" s="88">
        <f>IF(ISBLANK(#REF!),"",MIN(3,0.5*INT((P1501*12+Q1501+ROUND(R1501/30,0))/6)))</f>
        <v>0</v>
      </c>
      <c r="AC1501" s="87">
        <f>IF(ISBLANK(#REF!),"",0.2*(S1501*12+T1501+ROUND(U1501/30,0)))</f>
        <v>0</v>
      </c>
      <c r="AD1501" s="89" t="e">
        <f>IF(ISBLANK(#REF!),"",IF(#REF!&gt;=80%,4,IF(AND(#REF!&gt;=67%,#REF!&lt;80%),3,0)))</f>
        <v>#REF!</v>
      </c>
      <c r="AE1501" s="89" t="e">
        <f>IF(ISBLANK(#REF!),"",IF(_xlfn.COUNTIFS(#REF!,"&gt;=67%")=1,2,IF(_xlfn.COUNTIFS(#REF!,"&gt;=67%")=2,5,IF(_xlfn.COUNTIFS(#REF!,"&gt;=67%")=3,10,0))))</f>
        <v>#REF!</v>
      </c>
      <c r="AF1501" s="90" t="e">
        <f>IF(ISBLANK(#REF!),"",IF(#REF!="ΠΟΛΥΤΕΚΝΟΣ",2,IF(#REF!="ΤΡΙΤΕΚΝΟΣ",1,0)))</f>
        <v>#REF!</v>
      </c>
      <c r="AG1501" s="89">
        <f>IF(ISBLANK(#REF!),"",IF(V1501&gt;=80%,4,IF(AND(V1501&gt;=67%,V1501&lt;80%),3,0)))</f>
        <v>0</v>
      </c>
      <c r="AH1501" s="38" t="e">
        <f>IF(ISBLANK(#REF!),"",SUM(X1501:AF1501))</f>
        <v>#REF!</v>
      </c>
    </row>
    <row r="1502" spans="1:34" ht="15">
      <c r="A1502" s="86">
        <f>IF(ISBLANK(#REF!),"",IF(ISNUMBER(A1501),A1501+1,1))</f>
        <v>5</v>
      </c>
      <c r="X1502" s="87">
        <f>IF(ISBLANK(#REF!),"",IF(K1502&gt;5,0.5*(K1502-5),0))</f>
        <v>0</v>
      </c>
      <c r="Y1502" s="87">
        <f>IF(ISBLANK(#REF!),"",IF(L1502="ΝΑΙ",6,(IF(M1502="ΝΑΙ",3,0))))</f>
        <v>0</v>
      </c>
      <c r="Z1502" s="87">
        <f>IF(ISBLANK(#REF!),"",IF(N1502="ΝΑΙ",4,(IF(O1502="ΝΑΙ",2,0))))</f>
        <v>0</v>
      </c>
      <c r="AA1502" s="87"/>
      <c r="AB1502" s="88">
        <f>IF(ISBLANK(#REF!),"",MIN(3,0.5*INT((P1502*12+Q1502+ROUND(R1502/30,0))/6)))</f>
        <v>0</v>
      </c>
      <c r="AC1502" s="87">
        <f>IF(ISBLANK(#REF!),"",0.2*(S1502*12+T1502+ROUND(U1502/30,0)))</f>
        <v>0</v>
      </c>
      <c r="AD1502" s="89" t="e">
        <f>IF(ISBLANK(#REF!),"",IF(#REF!&gt;=80%,4,IF(AND(#REF!&gt;=67%,#REF!&lt;80%),3,0)))</f>
        <v>#REF!</v>
      </c>
      <c r="AE1502" s="89" t="e">
        <f>IF(ISBLANK(#REF!),"",IF(_xlfn.COUNTIFS(#REF!,"&gt;=67%")=1,2,IF(_xlfn.COUNTIFS(#REF!,"&gt;=67%")=2,5,IF(_xlfn.COUNTIFS(#REF!,"&gt;=67%")=3,10,0))))</f>
        <v>#REF!</v>
      </c>
      <c r="AF1502" s="90" t="e">
        <f>IF(ISBLANK(#REF!),"",IF(#REF!="ΠΟΛΥΤΕΚΝΟΣ",2,IF(#REF!="ΤΡΙΤΕΚΝΟΣ",1,0)))</f>
        <v>#REF!</v>
      </c>
      <c r="AG1502" s="89">
        <f>IF(ISBLANK(#REF!),"",IF(V1502&gt;=80%,4,IF(AND(V1502&gt;=67%,V1502&lt;80%),3,0)))</f>
        <v>0</v>
      </c>
      <c r="AH1502" s="38" t="e">
        <f>IF(ISBLANK(#REF!),"",SUM(X1502:AF1502))</f>
        <v>#REF!</v>
      </c>
    </row>
    <row r="1503" spans="1:34" ht="15">
      <c r="A1503" s="86">
        <f>IF(ISBLANK(#REF!),"",IF(ISNUMBER(A1502),A1502+1,1))</f>
        <v>6</v>
      </c>
      <c r="X1503" s="87">
        <f>IF(ISBLANK(#REF!),"",IF(K1503&gt;5,0.5*(K1503-5),0))</f>
        <v>0</v>
      </c>
      <c r="Y1503" s="87">
        <f>IF(ISBLANK(#REF!),"",IF(L1503="ΝΑΙ",6,(IF(M1503="ΝΑΙ",3,0))))</f>
        <v>0</v>
      </c>
      <c r="Z1503" s="87">
        <f>IF(ISBLANK(#REF!),"",IF(N1503="ΝΑΙ",4,(IF(O1503="ΝΑΙ",2,0))))</f>
        <v>0</v>
      </c>
      <c r="AA1503" s="87"/>
      <c r="AB1503" s="88">
        <f>IF(ISBLANK(#REF!),"",MIN(3,0.5*INT((P1503*12+Q1503+ROUND(R1503/30,0))/6)))</f>
        <v>0</v>
      </c>
      <c r="AC1503" s="87">
        <f>IF(ISBLANK(#REF!),"",0.2*(S1503*12+T1503+ROUND(U1503/30,0)))</f>
        <v>0</v>
      </c>
      <c r="AD1503" s="89" t="e">
        <f>IF(ISBLANK(#REF!),"",IF(#REF!&gt;=80%,4,IF(AND(#REF!&gt;=67%,#REF!&lt;80%),3,0)))</f>
        <v>#REF!</v>
      </c>
      <c r="AE1503" s="89" t="e">
        <f>IF(ISBLANK(#REF!),"",IF(_xlfn.COUNTIFS(#REF!,"&gt;=67%")=1,2,IF(_xlfn.COUNTIFS(#REF!,"&gt;=67%")=2,5,IF(_xlfn.COUNTIFS(#REF!,"&gt;=67%")=3,10,0))))</f>
        <v>#REF!</v>
      </c>
      <c r="AF1503" s="90" t="e">
        <f>IF(ISBLANK(#REF!),"",IF(#REF!="ΠΟΛΥΤΕΚΝΟΣ",2,IF(#REF!="ΤΡΙΤΕΚΝΟΣ",1,0)))</f>
        <v>#REF!</v>
      </c>
      <c r="AG1503" s="89">
        <f>IF(ISBLANK(#REF!),"",IF(V1503&gt;=80%,4,IF(AND(V1503&gt;=67%,V1503&lt;80%),3,0)))</f>
        <v>0</v>
      </c>
      <c r="AH1503" s="38" t="e">
        <f>IF(ISBLANK(#REF!),"",SUM(X1503:AF1503))</f>
        <v>#REF!</v>
      </c>
    </row>
    <row r="1504" spans="1:34" ht="15">
      <c r="A1504" s="86">
        <f>IF(ISBLANK(#REF!),"",IF(ISNUMBER(A1503),A1503+1,1))</f>
        <v>7</v>
      </c>
      <c r="X1504" s="87">
        <f>IF(ISBLANK(#REF!),"",IF(K1504&gt;5,0.5*(K1504-5),0))</f>
        <v>0</v>
      </c>
      <c r="Y1504" s="87">
        <f>IF(ISBLANK(#REF!),"",IF(L1504="ΝΑΙ",6,(IF(M1504="ΝΑΙ",3,0))))</f>
        <v>0</v>
      </c>
      <c r="Z1504" s="87">
        <f>IF(ISBLANK(#REF!),"",IF(N1504="ΝΑΙ",4,(IF(O1504="ΝΑΙ",2,0))))</f>
        <v>0</v>
      </c>
      <c r="AA1504" s="87"/>
      <c r="AB1504" s="88">
        <f>IF(ISBLANK(#REF!),"",MIN(3,0.5*INT((P1504*12+Q1504+ROUND(R1504/30,0))/6)))</f>
        <v>0</v>
      </c>
      <c r="AC1504" s="87">
        <f>IF(ISBLANK(#REF!),"",0.2*(S1504*12+T1504+ROUND(U1504/30,0)))</f>
        <v>0</v>
      </c>
      <c r="AD1504" s="89" t="e">
        <f>IF(ISBLANK(#REF!),"",IF(#REF!&gt;=80%,4,IF(AND(#REF!&gt;=67%,#REF!&lt;80%),3,0)))</f>
        <v>#REF!</v>
      </c>
      <c r="AE1504" s="89" t="e">
        <f>IF(ISBLANK(#REF!),"",IF(_xlfn.COUNTIFS(#REF!,"&gt;=67%")=1,2,IF(_xlfn.COUNTIFS(#REF!,"&gt;=67%")=2,5,IF(_xlfn.COUNTIFS(#REF!,"&gt;=67%")=3,10,0))))</f>
        <v>#REF!</v>
      </c>
      <c r="AF1504" s="90" t="e">
        <f>IF(ISBLANK(#REF!),"",IF(#REF!="ΠΟΛΥΤΕΚΝΟΣ",2,IF(#REF!="ΤΡΙΤΕΚΝΟΣ",1,0)))</f>
        <v>#REF!</v>
      </c>
      <c r="AG1504" s="89">
        <f>IF(ISBLANK(#REF!),"",IF(V1504&gt;=80%,4,IF(AND(V1504&gt;=67%,V1504&lt;80%),3,0)))</f>
        <v>0</v>
      </c>
      <c r="AH1504" s="38" t="e">
        <f>IF(ISBLANK(#REF!),"",SUM(X1504:AF1504))</f>
        <v>#REF!</v>
      </c>
    </row>
    <row r="1505" spans="1:34" ht="15">
      <c r="A1505" s="86">
        <f>IF(ISBLANK(#REF!),"",IF(ISNUMBER(A1504),A1504+1,1))</f>
        <v>8</v>
      </c>
      <c r="X1505" s="87">
        <f>IF(ISBLANK(#REF!),"",IF(K1505&gt;5,0.5*(K1505-5),0))</f>
        <v>0</v>
      </c>
      <c r="Y1505" s="87">
        <f>IF(ISBLANK(#REF!),"",IF(L1505="ΝΑΙ",6,(IF(M1505="ΝΑΙ",3,0))))</f>
        <v>0</v>
      </c>
      <c r="Z1505" s="87">
        <f>IF(ISBLANK(#REF!),"",IF(N1505="ΝΑΙ",4,(IF(O1505="ΝΑΙ",2,0))))</f>
        <v>0</v>
      </c>
      <c r="AA1505" s="87"/>
      <c r="AB1505" s="88">
        <f>IF(ISBLANK(#REF!),"",MIN(3,0.5*INT((P1505*12+Q1505+ROUND(R1505/30,0))/6)))</f>
        <v>0</v>
      </c>
      <c r="AC1505" s="87">
        <f>IF(ISBLANK(#REF!),"",0.2*(S1505*12+T1505+ROUND(U1505/30,0)))</f>
        <v>0</v>
      </c>
      <c r="AD1505" s="89" t="e">
        <f>IF(ISBLANK(#REF!),"",IF(#REF!&gt;=80%,4,IF(AND(#REF!&gt;=67%,#REF!&lt;80%),3,0)))</f>
        <v>#REF!</v>
      </c>
      <c r="AE1505" s="89" t="e">
        <f>IF(ISBLANK(#REF!),"",IF(_xlfn.COUNTIFS(#REF!,"&gt;=67%")=1,2,IF(_xlfn.COUNTIFS(#REF!,"&gt;=67%")=2,5,IF(_xlfn.COUNTIFS(#REF!,"&gt;=67%")=3,10,0))))</f>
        <v>#REF!</v>
      </c>
      <c r="AF1505" s="90" t="e">
        <f>IF(ISBLANK(#REF!),"",IF(#REF!="ΠΟΛΥΤΕΚΝΟΣ",2,IF(#REF!="ΤΡΙΤΕΚΝΟΣ",1,0)))</f>
        <v>#REF!</v>
      </c>
      <c r="AG1505" s="89">
        <f>IF(ISBLANK(#REF!),"",IF(V1505&gt;=80%,4,IF(AND(V1505&gt;=67%,V1505&lt;80%),3,0)))</f>
        <v>0</v>
      </c>
      <c r="AH1505" s="38" t="e">
        <f>IF(ISBLANK(#REF!),"",SUM(X1505:AF1505))</f>
        <v>#REF!</v>
      </c>
    </row>
    <row r="1506" spans="24:34" ht="15">
      <c r="X1506" s="87">
        <f>IF(ISBLANK(#REF!),"",IF(K1506&gt;5,0.5*(K1506-5),0))</f>
        <v>0</v>
      </c>
      <c r="Y1506" s="87">
        <f>IF(ISBLANK(#REF!),"",IF(L1506="ΝΑΙ",6,(IF(M1506="ΝΑΙ",3,0))))</f>
        <v>0</v>
      </c>
      <c r="Z1506" s="87">
        <f>IF(ISBLANK(#REF!),"",IF(N1506="ΝΑΙ",4,(IF(O1506="ΝΑΙ",2,0))))</f>
        <v>0</v>
      </c>
      <c r="AA1506" s="87"/>
      <c r="AB1506" s="88">
        <f>IF(ISBLANK(#REF!),"",ROUND(MIN(3,0.5*(P1506*12+Q1506)/6),2))</f>
        <v>0</v>
      </c>
      <c r="AC1506" s="87">
        <f>IF(ISBLANK(#REF!),"",0.2*(S1506*12+T1506+ROUND(U1506/30,0)))</f>
        <v>0</v>
      </c>
      <c r="AD1506" s="89" t="e">
        <f>IF(ISBLANK(#REF!),"",IF(#REF!&gt;=80%,4,IF(AND(#REF!&gt;=67%,#REF!&lt;80%),3,0)))</f>
        <v>#REF!</v>
      </c>
      <c r="AE1506" s="89" t="e">
        <f>IF(ISBLANK(#REF!),"",IF(_xlfn.COUNTIFS(#REF!,"&gt;=67%")=1,2,IF(_xlfn.COUNTIFS(#REF!,"&gt;=67%")=2,5,IF(_xlfn.COUNTIFS(#REF!,"&gt;=67%")=3,10,0))))</f>
        <v>#REF!</v>
      </c>
      <c r="AF1506" s="90" t="e">
        <f>IF(ISBLANK(#REF!),"",IF(#REF!="ΠΟΛΥΤΕΚΝΟΣ",2,IF(#REF!="ΤΡΙΤΕΚΝΟΣ",1,0)))</f>
        <v>#REF!</v>
      </c>
      <c r="AG1506" s="89">
        <f>IF(ISBLANK(#REF!),"",IF(V1506&gt;=80%,4,IF(AND(V1506&gt;=67%,V1506&lt;80%),3,0)))</f>
        <v>0</v>
      </c>
      <c r="AH1506" s="38" t="e">
        <f>IF(ISBLANK(#REF!),"",SUM(X1506:AF1506))</f>
        <v>#REF!</v>
      </c>
    </row>
  </sheetData>
  <sheetProtection/>
  <mergeCells count="7">
    <mergeCell ref="C2:J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5032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5032 H1:H65536">
    <cfRule type="expression" priority="3" dxfId="0" stopIfTrue="1">
      <formula>AND($E1="ΠΕ23",$H1="ΌΧΙ")</formula>
    </cfRule>
  </conditionalFormatting>
  <conditionalFormatting sqref="E1:E65032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5032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38">
      <formula1>Αϊτηση_για</formula1>
    </dataValidation>
    <dataValidation type="list" allowBlank="1" showInputMessage="1" showErrorMessage="1" sqref="V11:W65032 H11:H138 L11:O65032">
      <formula1>NAI_OXI</formula1>
    </dataValidation>
    <dataValidation type="list" allowBlank="1" showInputMessage="1" showErrorMessage="1" sqref="E139:G1506 E35:E138">
      <formula1>ΕΙΔΙΚΟΤΗΤΑ_ΕΕΠ</formula1>
    </dataValidation>
    <dataValidation type="list" allowBlank="1" showInputMessage="1" showErrorMessage="1" sqref="H139:H65032 I11:I65032">
      <formula1>ΚΑΤΗΓΟΡΙΑ_ΠΙΝΑΚΑ</formula1>
    </dataValidation>
    <dataValidation type="decimal" allowBlank="1" showInputMessage="1" showErrorMessage="1" sqref="K11:K1506">
      <formula1>0</formula1>
      <formula2>10</formula2>
    </dataValidation>
    <dataValidation type="list" allowBlank="1" showInputMessage="1" showErrorMessage="1" sqref="F11:F138">
      <formula1>ΑΕΙ_ΤΕΙ</formula1>
    </dataValidation>
    <dataValidation type="list" allowBlank="1" showInputMessage="1" showErrorMessage="1" sqref="G11:G138">
      <formula1>ΑΠΑΙΤΕΙΤΑΙ_ΔΕΝ_ΑΠΑΙΤΕΙΤΑΙ</formula1>
    </dataValidation>
    <dataValidation type="list" allowBlank="1" showInputMessage="1" showErrorMessage="1" sqref="E11:E34">
      <formula1>ΚΛΑΔΟΣ_ΕΕΠ</formula1>
    </dataValidation>
    <dataValidation type="whole" allowBlank="1" showInputMessage="1" showErrorMessage="1" sqref="U11:U65032 R11:R65032">
      <formula1>0</formula1>
      <formula2>29</formula2>
    </dataValidation>
    <dataValidation type="whole" allowBlank="1" showInputMessage="1" showErrorMessage="1" sqref="T11:T65032 Q11:Q65032">
      <formula1>0</formula1>
      <formula2>11</formula2>
    </dataValidation>
    <dataValidation type="whole" allowBlank="1" showInputMessage="1" showErrorMessage="1" sqref="S11:S65032 P11:P65032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apanagopoulos</dc:creator>
  <cp:keywords/>
  <dc:description/>
  <cp:lastModifiedBy>Θανασης</cp:lastModifiedBy>
  <dcterms:created xsi:type="dcterms:W3CDTF">2016-07-15T07:50:33Z</dcterms:created>
  <dcterms:modified xsi:type="dcterms:W3CDTF">2018-07-16T08:46:48Z</dcterms:modified>
  <cp:category/>
  <cp:version/>
  <cp:contentType/>
  <cp:contentStatus/>
</cp:coreProperties>
</file>