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/>
  <mc:AlternateContent xmlns:mc="http://schemas.openxmlformats.org/markup-compatibility/2006">
    <mc:Choice Requires="x15">
      <x15ac:absPath xmlns:x15ac="http://schemas.microsoft.com/office/spreadsheetml/2010/11/ac" url="D:\Φωτογραφίες διάφορες\"/>
    </mc:Choice>
  </mc:AlternateContent>
  <xr:revisionPtr revIDLastSave="0" documentId="8_{6B9CC799-C15C-4CAF-8B34-EEAA3D9904A5}" xr6:coauthVersionLast="46" xr6:coauthVersionMax="46" xr10:uidLastSave="{00000000-0000-0000-0000-000000000000}"/>
  <bookViews>
    <workbookView xWindow="-120" yWindow="-120" windowWidth="24240" windowHeight="12825" tabRatio="843" xr2:uid="{00000000-000D-0000-FFFF-FFFF00000000}"/>
  </bookViews>
  <sheets>
    <sheet name="Τ.Π. 2021-ΑΝΑΜΟΡΦΩΣΗ" sheetId="4" r:id="rId1"/>
    <sheet name="ΧΡΗΜΑΤΟΔΟΤΗΣΕΙΣ" sheetId="6" r:id="rId2"/>
  </sheets>
  <definedNames>
    <definedName name="_1000">ΧΡΗΜΑΤΟΔΟΤΗΣΕΙΣ!#REF!</definedName>
    <definedName name="_xlnm.Print_Area" localSheetId="0">'Τ.Π. 2021-ΑΝΑΜΟΡΦΩΣΗ'!$A$174:$F$211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B132" i="4" l="1"/>
  <c r="AB131" i="4"/>
  <c r="AB171" i="4"/>
  <c r="AB130" i="4"/>
  <c r="AB129" i="4"/>
  <c r="AB128" i="4"/>
  <c r="AB127" i="4"/>
  <c r="AB126" i="4"/>
  <c r="AB125" i="4"/>
  <c r="AB124" i="4"/>
  <c r="AB170" i="4"/>
  <c r="AB123" i="4"/>
  <c r="AB122" i="4"/>
  <c r="AB121" i="4"/>
  <c r="AB119" i="4"/>
  <c r="AB118" i="4"/>
  <c r="AB117" i="4"/>
  <c r="AB116" i="4"/>
  <c r="AB115" i="4"/>
  <c r="AB114" i="4"/>
  <c r="AB113" i="4"/>
  <c r="AB112" i="4"/>
  <c r="AB111" i="4"/>
  <c r="AB110" i="4"/>
  <c r="AB109" i="4"/>
  <c r="AB108" i="4"/>
  <c r="AB168" i="4"/>
  <c r="AB107" i="4"/>
  <c r="AB106" i="4"/>
  <c r="AB105" i="4"/>
  <c r="AB104" i="4"/>
  <c r="AB103" i="4"/>
  <c r="AB102" i="4"/>
  <c r="AB101" i="4"/>
  <c r="AB100" i="4"/>
  <c r="AB99" i="4"/>
  <c r="AB98" i="4"/>
  <c r="AB97" i="4"/>
  <c r="AB96" i="4"/>
  <c r="AB95" i="4"/>
  <c r="AB94" i="4"/>
  <c r="AB93" i="4"/>
  <c r="AB92" i="4"/>
  <c r="AB91" i="4"/>
  <c r="AB90" i="4"/>
  <c r="AB89" i="4"/>
  <c r="AB88" i="4"/>
  <c r="AB87" i="4"/>
  <c r="AB86" i="4"/>
  <c r="AB85" i="4"/>
  <c r="AB84" i="4"/>
  <c r="AB83" i="4"/>
  <c r="AB82" i="4"/>
  <c r="AB81" i="4"/>
  <c r="AB80" i="4"/>
  <c r="AB79" i="4"/>
  <c r="AB78" i="4"/>
  <c r="AB77" i="4"/>
  <c r="AB76" i="4"/>
  <c r="AB75" i="4"/>
  <c r="AB74" i="4"/>
  <c r="AB73" i="4"/>
  <c r="AB72" i="4"/>
  <c r="AB71" i="4"/>
  <c r="AB70" i="4"/>
  <c r="AB69" i="4"/>
  <c r="AB68" i="4"/>
  <c r="AB67" i="4"/>
  <c r="AB66" i="4"/>
  <c r="AB65" i="4"/>
  <c r="AB64" i="4"/>
  <c r="AB63" i="4"/>
  <c r="AB62" i="4"/>
  <c r="AB61" i="4"/>
  <c r="AB60" i="4"/>
  <c r="AB59" i="4"/>
  <c r="AB58" i="4"/>
  <c r="AB57" i="4"/>
  <c r="AB56" i="4"/>
  <c r="AB55" i="4"/>
  <c r="AB54" i="4"/>
  <c r="AB53" i="4"/>
  <c r="AB52" i="4"/>
  <c r="AB51" i="4"/>
  <c r="AB50" i="4"/>
  <c r="AB49" i="4"/>
  <c r="AB48" i="4"/>
  <c r="AB47" i="4"/>
  <c r="AB46" i="4"/>
  <c r="AB45" i="4"/>
  <c r="AB44" i="4"/>
  <c r="AB43" i="4"/>
  <c r="AB42" i="4"/>
  <c r="AB41" i="4"/>
  <c r="AB40" i="4"/>
  <c r="AB39" i="4"/>
  <c r="AB38" i="4"/>
  <c r="AB37" i="4"/>
  <c r="AB36" i="4"/>
  <c r="AB35" i="4"/>
  <c r="AB34" i="4"/>
  <c r="AB33" i="4"/>
  <c r="AB32" i="4"/>
  <c r="AB31" i="4"/>
  <c r="AB30" i="4"/>
  <c r="AB29" i="4"/>
  <c r="AB28" i="4"/>
  <c r="AB27" i="4"/>
  <c r="AB26" i="4"/>
  <c r="AB25" i="4"/>
  <c r="AB24" i="4"/>
  <c r="AB23" i="4"/>
  <c r="AB22" i="4"/>
  <c r="AB21" i="4"/>
  <c r="AB20" i="4"/>
  <c r="AB19" i="4"/>
  <c r="AB18" i="4"/>
  <c r="AB17" i="4"/>
  <c r="AB16" i="4"/>
  <c r="AB15" i="4"/>
  <c r="AB14" i="4"/>
  <c r="AB13" i="4"/>
  <c r="AB12" i="4"/>
  <c r="AB11" i="4"/>
  <c r="AB10" i="4"/>
  <c r="AB9" i="4"/>
  <c r="AB8" i="4"/>
  <c r="AB7" i="4"/>
  <c r="AB6" i="4"/>
  <c r="AB5" i="4"/>
  <c r="AB4" i="4"/>
  <c r="AB3" i="4"/>
  <c r="AB216" i="4"/>
  <c r="AB215" i="4"/>
  <c r="AB214" i="4"/>
  <c r="AB213" i="4"/>
  <c r="AB212" i="4"/>
  <c r="AB211" i="4"/>
  <c r="AB210" i="4"/>
  <c r="AB209" i="4"/>
  <c r="AB208" i="4"/>
  <c r="AB207" i="4"/>
  <c r="AB206" i="4"/>
  <c r="AB205" i="4"/>
  <c r="AB204" i="4"/>
  <c r="AB203" i="4"/>
  <c r="AB202" i="4"/>
  <c r="AB201" i="4"/>
  <c r="AB200" i="4"/>
  <c r="AB199" i="4"/>
  <c r="AB198" i="4"/>
  <c r="AB197" i="4"/>
  <c r="AB196" i="4"/>
  <c r="AB195" i="4"/>
  <c r="AB194" i="4"/>
  <c r="AB193" i="4"/>
  <c r="AB192" i="4"/>
  <c r="AB191" i="4"/>
  <c r="AB190" i="4"/>
  <c r="AB189" i="4"/>
  <c r="AB188" i="4"/>
  <c r="AB187" i="4"/>
  <c r="AB186" i="4"/>
  <c r="AB185" i="4"/>
  <c r="AB184" i="4"/>
  <c r="AB183" i="4"/>
  <c r="AB182" i="4"/>
  <c r="AB181" i="4"/>
  <c r="AB180" i="4"/>
  <c r="AB179" i="4"/>
  <c r="AB178" i="4"/>
  <c r="AB177" i="4"/>
  <c r="AB176" i="4"/>
  <c r="AB175" i="4"/>
  <c r="AB174" i="4"/>
  <c r="AB173" i="4"/>
  <c r="AB172" i="4"/>
  <c r="AB169" i="4"/>
  <c r="AB167" i="4"/>
  <c r="AB166" i="4"/>
  <c r="AB165" i="4"/>
  <c r="AB164" i="4"/>
  <c r="AB163" i="4"/>
  <c r="AB162" i="4"/>
  <c r="AB161" i="4"/>
  <c r="AB160" i="4"/>
  <c r="AB159" i="4"/>
  <c r="AB158" i="4"/>
  <c r="AB157" i="4"/>
  <c r="AB156" i="4"/>
  <c r="AB155" i="4"/>
  <c r="AB154" i="4"/>
  <c r="AB153" i="4"/>
  <c r="AB152" i="4"/>
  <c r="AB151" i="4"/>
  <c r="AB150" i="4"/>
  <c r="AB149" i="4"/>
  <c r="AB148" i="4"/>
  <c r="AB147" i="4"/>
  <c r="AB146" i="4"/>
  <c r="AB145" i="4"/>
  <c r="AB144" i="4"/>
  <c r="AB143" i="4"/>
  <c r="AB142" i="4"/>
  <c r="AB141" i="4"/>
  <c r="AB140" i="4"/>
  <c r="AB139" i="4"/>
  <c r="AB138" i="4"/>
  <c r="AB137" i="4"/>
  <c r="AB136" i="4"/>
  <c r="AB135" i="4"/>
  <c r="AB134" i="4"/>
  <c r="AB133" i="4"/>
  <c r="U217" i="4"/>
  <c r="F132" i="4"/>
  <c r="F216" i="4"/>
  <c r="F215" i="4"/>
  <c r="F131" i="4"/>
  <c r="F171" i="4"/>
  <c r="F130" i="4"/>
  <c r="F129" i="4"/>
  <c r="F128" i="4"/>
  <c r="F127" i="4"/>
  <c r="F126" i="4"/>
  <c r="F125" i="4"/>
  <c r="F124" i="4"/>
  <c r="F170" i="4"/>
  <c r="F123" i="4"/>
  <c r="F122" i="4"/>
  <c r="F121" i="4"/>
  <c r="F120" i="4"/>
  <c r="F214" i="4"/>
  <c r="F213" i="4"/>
  <c r="F212" i="4"/>
  <c r="F211" i="4"/>
  <c r="F210" i="4"/>
  <c r="F209" i="4"/>
  <c r="F208" i="4"/>
  <c r="F207" i="4"/>
  <c r="F206" i="4"/>
  <c r="F205" i="4"/>
  <c r="F119" i="4"/>
  <c r="F118" i="4"/>
  <c r="F117" i="4"/>
  <c r="F116" i="4"/>
  <c r="F115" i="4"/>
  <c r="F114" i="4"/>
  <c r="F113" i="4"/>
  <c r="F112" i="4"/>
  <c r="F111" i="4"/>
  <c r="F110" i="4"/>
  <c r="F109" i="4"/>
  <c r="F169" i="4"/>
  <c r="F108" i="4"/>
  <c r="F168" i="4"/>
  <c r="F107" i="4"/>
  <c r="F106" i="4"/>
  <c r="F105" i="4"/>
  <c r="F104" i="4"/>
  <c r="F103" i="4"/>
  <c r="F167" i="4"/>
  <c r="F166" i="4"/>
  <c r="F204" i="4"/>
  <c r="F203" i="4"/>
  <c r="F165" i="4"/>
  <c r="F102" i="4"/>
  <c r="F101" i="4"/>
  <c r="F164" i="4"/>
  <c r="F201" i="4"/>
  <c r="F202" i="4"/>
  <c r="F200" i="4"/>
  <c r="F163" i="4"/>
  <c r="F199" i="4"/>
  <c r="F198" i="4"/>
  <c r="F197" i="4"/>
  <c r="F100" i="4"/>
  <c r="F99" i="4"/>
  <c r="F196" i="4"/>
  <c r="F98" i="4"/>
  <c r="F97" i="4"/>
  <c r="F195" i="4"/>
  <c r="F96" i="4"/>
  <c r="F95" i="4"/>
  <c r="F194" i="4"/>
  <c r="F94" i="4"/>
  <c r="F93" i="4"/>
  <c r="F162" i="4"/>
  <c r="F161" i="4"/>
  <c r="F153" i="4"/>
  <c r="F155" i="4"/>
  <c r="F154" i="4"/>
  <c r="F160" i="4"/>
  <c r="F159" i="4"/>
  <c r="F158" i="4"/>
  <c r="F157" i="4"/>
  <c r="F156" i="4"/>
  <c r="F92" i="4"/>
  <c r="F193" i="4"/>
  <c r="F192" i="4"/>
  <c r="F191" i="4"/>
  <c r="F190" i="4"/>
  <c r="F189" i="4"/>
  <c r="F188" i="4"/>
  <c r="F91" i="4"/>
  <c r="F90" i="4"/>
  <c r="F89" i="4"/>
  <c r="F88" i="4"/>
  <c r="F87" i="4"/>
  <c r="F86" i="4"/>
  <c r="F85" i="4"/>
  <c r="F84" i="4"/>
  <c r="F83" i="4"/>
  <c r="F82" i="4"/>
  <c r="F81" i="4"/>
  <c r="F80" i="4"/>
  <c r="F79" i="4"/>
  <c r="F78" i="4"/>
  <c r="F77" i="4"/>
  <c r="F76" i="4"/>
  <c r="F75" i="4"/>
  <c r="F187" i="4"/>
  <c r="F186" i="4"/>
  <c r="F74" i="4"/>
  <c r="F73" i="4"/>
  <c r="F72" i="4"/>
  <c r="F71" i="4"/>
  <c r="F70" i="4"/>
  <c r="F69" i="4"/>
  <c r="F152" i="4"/>
  <c r="F151" i="4"/>
  <c r="F150" i="4"/>
  <c r="F149" i="4"/>
  <c r="F68" i="4"/>
  <c r="F67" i="4"/>
  <c r="F66" i="4"/>
  <c r="F65" i="4"/>
  <c r="F185" i="4"/>
  <c r="F184" i="4"/>
  <c r="F183" i="4"/>
  <c r="F182" i="4"/>
  <c r="F181" i="4"/>
  <c r="F180" i="4"/>
  <c r="F179" i="4"/>
  <c r="F178" i="4"/>
  <c r="F177" i="4"/>
  <c r="F148" i="4"/>
  <c r="F64" i="4"/>
  <c r="F147" i="4"/>
  <c r="F146" i="4"/>
  <c r="F63" i="4"/>
  <c r="F145" i="4"/>
  <c r="F144" i="4"/>
  <c r="F62" i="4"/>
  <c r="F143" i="4"/>
  <c r="F61" i="4"/>
  <c r="F176" i="4"/>
  <c r="F175" i="4"/>
  <c r="F142" i="4"/>
  <c r="F141" i="4"/>
  <c r="F140" i="4"/>
  <c r="F60" i="4"/>
  <c r="F59" i="4"/>
  <c r="F58" i="4"/>
  <c r="F57" i="4"/>
  <c r="F56" i="4"/>
  <c r="F55" i="4"/>
  <c r="F174" i="4"/>
  <c r="F173" i="4"/>
  <c r="F54" i="4"/>
  <c r="F53" i="4"/>
  <c r="F139" i="4"/>
  <c r="F138" i="4"/>
  <c r="F137" i="4"/>
  <c r="F136" i="4"/>
  <c r="F135" i="4"/>
  <c r="F52" i="4"/>
  <c r="F51" i="4"/>
  <c r="F50" i="4"/>
  <c r="F49" i="4"/>
  <c r="F48" i="4"/>
  <c r="F47" i="4"/>
  <c r="F46" i="4"/>
  <c r="F45" i="4"/>
  <c r="F44" i="4"/>
  <c r="F43" i="4"/>
  <c r="F42" i="4"/>
  <c r="F41" i="4"/>
  <c r="F40" i="4"/>
  <c r="F39" i="4"/>
  <c r="F38" i="4"/>
  <c r="F37" i="4"/>
  <c r="F36" i="4"/>
  <c r="F35" i="4"/>
  <c r="F34" i="4"/>
  <c r="F33" i="4"/>
  <c r="F32" i="4"/>
  <c r="F31" i="4"/>
  <c r="F30" i="4"/>
  <c r="F29" i="4"/>
  <c r="F28" i="4"/>
  <c r="F27" i="4"/>
  <c r="F26" i="4"/>
  <c r="F25" i="4"/>
  <c r="F24" i="4"/>
  <c r="F23" i="4"/>
  <c r="F22" i="4"/>
  <c r="F21" i="4"/>
  <c r="F20" i="4"/>
  <c r="F134" i="4"/>
  <c r="F19" i="4"/>
  <c r="F18" i="4"/>
  <c r="F17" i="4"/>
  <c r="F16" i="4"/>
  <c r="F15" i="4"/>
  <c r="F14" i="4"/>
  <c r="F13" i="4"/>
  <c r="F12" i="4"/>
  <c r="F11" i="4"/>
  <c r="F10" i="4"/>
  <c r="F133" i="4"/>
  <c r="F9" i="4"/>
  <c r="F8" i="4"/>
  <c r="F7" i="4"/>
  <c r="F172" i="4"/>
  <c r="F6" i="4"/>
  <c r="F5" i="4"/>
  <c r="F4" i="4"/>
  <c r="F3" i="4"/>
  <c r="G59" i="6"/>
  <c r="G58" i="6"/>
  <c r="G57" i="6"/>
  <c r="G56" i="6"/>
  <c r="F56" i="6"/>
  <c r="G55" i="6"/>
  <c r="G54" i="6"/>
  <c r="G53" i="6"/>
  <c r="G52" i="6"/>
  <c r="G51" i="6"/>
  <c r="G50" i="6"/>
  <c r="G49" i="6"/>
  <c r="G48" i="6"/>
  <c r="G47" i="6"/>
  <c r="G46" i="6"/>
  <c r="AA217" i="4"/>
  <c r="AC217" i="4" l="1"/>
  <c r="Z217" i="4"/>
  <c r="Y217" i="4"/>
  <c r="X217" i="4"/>
  <c r="W217" i="4"/>
  <c r="V217" i="4"/>
  <c r="T217" i="4"/>
  <c r="S217" i="4"/>
  <c r="R217" i="4"/>
  <c r="P217" i="4"/>
  <c r="O217" i="4"/>
  <c r="N217" i="4"/>
  <c r="F221" i="4" s="1"/>
  <c r="M217" i="4"/>
  <c r="L217" i="4"/>
  <c r="F222" i="4" s="1"/>
  <c r="K217" i="4"/>
  <c r="F225" i="4" s="1"/>
  <c r="J217" i="4"/>
  <c r="F220" i="4" s="1"/>
  <c r="I217" i="4"/>
  <c r="F219" i="4" s="1"/>
  <c r="D40" i="6"/>
  <c r="D22" i="6"/>
  <c r="F224" i="4" l="1"/>
  <c r="F217" i="4" l="1"/>
  <c r="Q217" i="4"/>
  <c r="AB217" i="4"/>
  <c r="F223" i="4" s="1"/>
  <c r="F226" i="4" l="1"/>
  <c r="D219" i="4" l="1"/>
  <c r="D222" i="4"/>
  <c r="D220" i="4"/>
  <c r="D225" i="4"/>
  <c r="D221" i="4"/>
  <c r="D224" i="4"/>
  <c r="D223" i="4"/>
  <c r="G224" i="4"/>
  <c r="G222" i="4"/>
  <c r="G221" i="4"/>
  <c r="G223" i="4"/>
  <c r="G225" i="4"/>
  <c r="G219" i="4"/>
  <c r="G220" i="4"/>
</calcChain>
</file>

<file path=xl/sharedStrings.xml><?xml version="1.0" encoding="utf-8"?>
<sst xmlns="http://schemas.openxmlformats.org/spreadsheetml/2006/main" count="1022" uniqueCount="667">
  <si>
    <t>ΑΝΑΛΥΣΗ</t>
  </si>
  <si>
    <t>ΤΙΤΛΟΣ ΔΑΠΑΝΩΝ</t>
  </si>
  <si>
    <t>ΣΑΤΑ ΠΟΕ</t>
  </si>
  <si>
    <t>ΧΡΗΜΑΤΟΔΟΤΗΣΗ</t>
  </si>
  <si>
    <t>ΤΑΚΤΙΚΑ</t>
  </si>
  <si>
    <t>10-6265.0003</t>
  </si>
  <si>
    <t>Συντήρηση ανελκυστήρων</t>
  </si>
  <si>
    <t>10-6265.0005</t>
  </si>
  <si>
    <t>Συντήρηση καυστήρων δημοτικών κτιρίων</t>
  </si>
  <si>
    <t>10-6672.0002</t>
  </si>
  <si>
    <t>Προμήθεια υλικών συντήρησης ανελκυστήρων</t>
  </si>
  <si>
    <t>10-6265.0012</t>
  </si>
  <si>
    <t xml:space="preserve">Συντήρηση κλιματιστικών μονάδων Δ.Ε.Καρδίτσας </t>
  </si>
  <si>
    <t>20-6244.0001</t>
  </si>
  <si>
    <t>Προμήθεια μέσω χρηματοδοτικής μίσθωσης (leasing) απορριμματοφόρων οχημάτων για τις ανάγκες του Δήμου Καρδίτσας</t>
  </si>
  <si>
    <t>20-6244.0002</t>
  </si>
  <si>
    <t>Προμήθεια μέσω χρηματοδοτικής μίσθωσης (leasing) φορτηγών οχημάτων για τις ανάγκες του Δήμου Καρδίτσας</t>
  </si>
  <si>
    <t>20-7135.0004</t>
  </si>
  <si>
    <t>Προμήθεια υλικών συντήρησης φωτεινών σαματοδοτών Δ.Ε. Καρδίτσας</t>
  </si>
  <si>
    <t>20-7135.0005</t>
  </si>
  <si>
    <t>Προμήθεια ηλεκτρολογικού υλικού για τις ανάγκες της Δ.Ε. Καρδίτσας</t>
  </si>
  <si>
    <t>20-7135.0006</t>
  </si>
  <si>
    <t>Προμήθεια ηλεκτρολογικού υλικού για τις ανάγκες της Δ.Ε. Μητρόπολης</t>
  </si>
  <si>
    <t>20-7135.0007</t>
  </si>
  <si>
    <t>Προμήθεια ηλεκτρολογικού υλικού για τις ανάγκες της Δ.Ε. Κάμπου</t>
  </si>
  <si>
    <t>20-7135.0008</t>
  </si>
  <si>
    <t>Προμήθεια ηλεκτρολογικού υλικού για τις ανάγκες της Δ.Ε. Ιτάμου</t>
  </si>
  <si>
    <t>20-7135.0009</t>
  </si>
  <si>
    <t>Προμήθεια ηλεκτρολογικού υλικού για τις ανάγκες της Δ.Ε. Καλλιφωνίου</t>
  </si>
  <si>
    <t>20-7325.0002</t>
  </si>
  <si>
    <t>Μετατόπιση στύλων ΔΕΗ (ΣΑΤΑ ΠΟΕ)</t>
  </si>
  <si>
    <t>20-7333.0001</t>
  </si>
  <si>
    <t>Συντήρηση φωτεινών σηματοδοτών  Δ.Ε. Καρδίτσας</t>
  </si>
  <si>
    <t>20-7335.0001</t>
  </si>
  <si>
    <t>Συντήρηση ηλεκτρολογικών εγκαταστάσεων Δ.Ε. Μητρόπολης</t>
  </si>
  <si>
    <t>20-7335.0002</t>
  </si>
  <si>
    <t>Συντήρηση ηλεκτρολογικών εγκαταστάσεων Δ.Ε. Κάμπου</t>
  </si>
  <si>
    <t>20-7335.0003</t>
  </si>
  <si>
    <t>Συντήρηση ηλεκτρολογικών εγκαταστάσεων Δ.Ε. Ιτάμου</t>
  </si>
  <si>
    <t>20-7335.0004</t>
  </si>
  <si>
    <t>Συντήρηση ηλεκτρολογικών εγκαταστάσεων Δ.Ε. Καλλιφωνίου</t>
  </si>
  <si>
    <t>20-7335.0005</t>
  </si>
  <si>
    <t>Επέκταση δικτύου ηλεκτροφωτισμού</t>
  </si>
  <si>
    <t>20-7335.0006</t>
  </si>
  <si>
    <t>Επέκταση δικτύου παροχής ηλεκτρικής ενέργειας περιφερειακά των τοπικών κοινοτήτων</t>
  </si>
  <si>
    <t>25-6262.0031</t>
  </si>
  <si>
    <t>Εργασίες συντήρησης αντλητικών αρδευτικών συγκροτημάτων Δ/Ε Καρδίτσας</t>
  </si>
  <si>
    <t>25-6262.0032</t>
  </si>
  <si>
    <t>Εργασίες συντήρησης αντλητικών αρδευτικών συγκροτημάτων Δ/Ε Μητρόπολης</t>
  </si>
  <si>
    <t>25-6262.0033</t>
  </si>
  <si>
    <t>Εργασίες συντήρησης αντλητικών αρδευτικών συγκροτημάτων Δ/Ε Κάμπου</t>
  </si>
  <si>
    <t>25-6262.0034</t>
  </si>
  <si>
    <t>Εργασίες συντήρησης αντλητικών αρδευτικών συγκροτημάτων Δ/Ε Ιτάμου</t>
  </si>
  <si>
    <t>25-6262.0035</t>
  </si>
  <si>
    <t>Εργασίες συντήρησης αντλητικών αρδευτικών συγκροτημάτων Δ/Ε Καλλιφωνίου</t>
  </si>
  <si>
    <t>25-6699.0007</t>
  </si>
  <si>
    <t>Προμήθεια υλικών συντήρησης αρδευτικών εγκαταστάσεων Δ.Ε. Καρδίτσας</t>
  </si>
  <si>
    <t>25-6699.0008</t>
  </si>
  <si>
    <t>Προμήθεια υλικών συντήρησης αρδευτικών εγκαταστάσεων Δ.Ε. Μητρόπολης</t>
  </si>
  <si>
    <t>25-6699.0009</t>
  </si>
  <si>
    <t>Προμήθεια υλικών συντήρησης αρδευτικών εγκαταστάσεων Δ.Ε. Κάμπου</t>
  </si>
  <si>
    <t>25-6699.0010</t>
  </si>
  <si>
    <t>Προμήθεια υλικών συντήρησης αρδευτικών εγκαταστάσεων Δ.Ε. Ιτάμου</t>
  </si>
  <si>
    <t>25-6699.0011</t>
  </si>
  <si>
    <t>Προμήθεια υλικών συντήρησης αρδευτικών εγκαταστάσεων Δ.Ε. Καλλιφωνίου</t>
  </si>
  <si>
    <t>30-7135.0001</t>
  </si>
  <si>
    <t>Προμήθεια πινακίδων κυκλοφορίας και ονοματοδοσίας</t>
  </si>
  <si>
    <t>30-7135.0005</t>
  </si>
  <si>
    <t>Προμήθεια ορυκτών υλικών οδοποιίας για τις ανάγκες της Δ/Ε Κάμπου</t>
  </si>
  <si>
    <t>30-7135.0013</t>
  </si>
  <si>
    <t>Προμήθεια κώνων και αντανακλαστικών κώνων οδοσήμανσης</t>
  </si>
  <si>
    <t>30-7135.0020</t>
  </si>
  <si>
    <t>Προμήθεια ορυκτών υλικών οδοποιίας για τις ανάγκες της Δ/Ε Καρδίτσας</t>
  </si>
  <si>
    <t>30-7135.0045</t>
  </si>
  <si>
    <t>Προμήθεια ορυκτών υλικών οδοποιΐας για τις ανάγκες της Δ/Ε Ιτάμου</t>
  </si>
  <si>
    <t>30-7135.0047</t>
  </si>
  <si>
    <t>Προμήθεια οικοδομικών υλικών, υλικών ασφάλτου και σιδήρου Δ.Ε. Καρδίτσας</t>
  </si>
  <si>
    <t>30-7135.0048</t>
  </si>
  <si>
    <t>Προμήθεια οικοδομικών υλικών, υλικών ασφάλτου και σιδήρου Δ.Ε. Μητρόπολης</t>
  </si>
  <si>
    <t>30-7135.0049</t>
  </si>
  <si>
    <t>Προμήθεια οικοδομικών υλικών, υλικών ασφάλτου και σιδήρου Δ.Ε. Κάμπου</t>
  </si>
  <si>
    <t>30-7135.0050</t>
  </si>
  <si>
    <t>Προμήθεια οικοδομικών υλικών, υλικών ασφάλτου και σιδήρου Δ.Ε. Ιτάμου</t>
  </si>
  <si>
    <t>30-7135.0051</t>
  </si>
  <si>
    <t>Προμήθεια οικοδομικών υλικών, υλικών ασφάλτου και σιδήρου Δ.Ε. Καλλιφωνίου</t>
  </si>
  <si>
    <t>30-7135.0059</t>
  </si>
  <si>
    <t>Προμήθεια ξυλείας για τη συντήρηση και επισκευή κοινόχρηστων χώρων και υποδομών</t>
  </si>
  <si>
    <t>30-7135.0070</t>
  </si>
  <si>
    <t>Προμήθεια υλικών χρωματισμών για τις ανάγκες της Δ/Ε Καρδίτσας</t>
  </si>
  <si>
    <t>30-7135.0072</t>
  </si>
  <si>
    <t>Προμήθεια χημικών τουαλετών για τις ανάγκες του αεροδρομίου Μυρίνης</t>
  </si>
  <si>
    <t>30-7135.0074</t>
  </si>
  <si>
    <t>Προμήθεια υλικών χρωματισμών για τις ανάγκες της Δ.Ε. Κάμπου</t>
  </si>
  <si>
    <t>30-7135.0075</t>
  </si>
  <si>
    <t>Προμήθεια υλικών χρωματισμών για τις ανάγκες της Δ.Ε. Μητρόπολης</t>
  </si>
  <si>
    <t>30-7135.0076</t>
  </si>
  <si>
    <t>Προμήθεια υδραυλικών υλικών για τις ανάγκες της Δ.Ε. Καρδίτσας</t>
  </si>
  <si>
    <t>30-7135.0077</t>
  </si>
  <si>
    <t>Προμήθεια υδραυλικών υλικών για τις ανάγκες της Δ.Ε. Κάμπου</t>
  </si>
  <si>
    <t>30-7135.0078</t>
  </si>
  <si>
    <t>Προμήθεια υδραυλικών υλικών για τις ανάγκες της Δ.Ε. Μητρόπολης</t>
  </si>
  <si>
    <t>30-7135.0079</t>
  </si>
  <si>
    <t>Προμήθεια υδραυλικών υλικών για τις ανάγκες της Δ.Ε. Ιτάμου</t>
  </si>
  <si>
    <t>30-7135.0080</t>
  </si>
  <si>
    <t>Προμήθεια υδραυλικών υλικών για τις ανάγκες της Δ.Ε. Καλλιφωνίου</t>
  </si>
  <si>
    <t>30-7135.0083</t>
  </si>
  <si>
    <t>Προμήθεια ορυκτών υλικών οδοποιΐας για τις ανάγκες της Δ/Ε Μητρόπολης</t>
  </si>
  <si>
    <t>30-7135.0084</t>
  </si>
  <si>
    <t>Προμήθεια ορυκτών υλικών οδοποιΐας για τις ανάγκες της Δ/Ε Καλλιφωνίου</t>
  </si>
  <si>
    <t>30-7135.0087</t>
  </si>
  <si>
    <t>Προμήθεια αλατιού για τις ανάγκες αποχιονισμού της Δ.Ε.Καρδίτσας</t>
  </si>
  <si>
    <t>30-7135.0088</t>
  </si>
  <si>
    <t>Προμήθεια αλατιού για τις ανάγκες αποχιονισμού της Δ.Ε.Κάμπου</t>
  </si>
  <si>
    <t>30-7135.0089</t>
  </si>
  <si>
    <t>Προμήθεια αλατιού για τις ανάγκες αποχιονισμού της Δ.Ε.Μητρόπολης</t>
  </si>
  <si>
    <t>30-7135.0090</t>
  </si>
  <si>
    <t>Προμήθεια αλατιού για τις ανάγκες αποχιονισμού της Δ.Ε.Ιτάμου</t>
  </si>
  <si>
    <t>30-7135.0091</t>
  </si>
  <si>
    <t>Προμήθεια αλατιού για τις ανάγκες αποχιονισμού της Δ.Ε.Καλλιφωνίου</t>
  </si>
  <si>
    <t>30-7135.0092</t>
  </si>
  <si>
    <t>Ηλεκτρονικός εξοπλισμός έτους 2020</t>
  </si>
  <si>
    <t>30-7135.0093</t>
  </si>
  <si>
    <t>Προμήθεια περίφραξης για το αθλητικό κέντρο Παλέρμο</t>
  </si>
  <si>
    <t>30-7326.0005</t>
  </si>
  <si>
    <t>Βελτίωση εγκαταστάσεων στο Δημοτικό Γήπεδο Ποδοσφαίρου περιοχής Νοσοκομείου Καρδίτσας (Δωρεά από Ελληνικά Πετρέλαια)</t>
  </si>
  <si>
    <t>30-7331.0017</t>
  </si>
  <si>
    <t>Συντήρηση αστικού εξοπλισμού και στοιχείων κοινόχρηστων χώρων Δ.Ε. Καρδίτσας</t>
  </si>
  <si>
    <t>30-7331.0018</t>
  </si>
  <si>
    <t>Συντήρηση αστικού εξοπλισμού και στοιχείων κοινόχρηστων χώρων Δ.Ε. Μητρόπολης</t>
  </si>
  <si>
    <t>30-7331.0019</t>
  </si>
  <si>
    <t>Συντήρηση αστικού εξοπλισμού και στοιχείων κοινόχρηστων χώρων Δ.Ε. Κάμπου</t>
  </si>
  <si>
    <t>30-7331.0020</t>
  </si>
  <si>
    <t>Συντήρηση αστικού εξοπλισμού και στοιχείων κοινόχρηστων χώρων Δ.Ε. Ιτάμου</t>
  </si>
  <si>
    <t>30-7331.0021</t>
  </si>
  <si>
    <t>Συντήρηση αστικού εξοπλισμού και στοιχείων κοινόχρηστων χώρων Δ.Ε. Καλλιφωνίου</t>
  </si>
  <si>
    <t>30-7331.0022</t>
  </si>
  <si>
    <t>Αλλαγή συστήματος θέρμανσης στο σχολικό συγκρότημα ΕΠΑΛ</t>
  </si>
  <si>
    <t>30-7331.0023</t>
  </si>
  <si>
    <t>Συντηρήσεις σχολικών συγκροτημάτων 2018</t>
  </si>
  <si>
    <t>30-7331.0031</t>
  </si>
  <si>
    <t>Συντηρήσεις σχολικών συγκροτημάτων έτους 2020</t>
  </si>
  <si>
    <t>30-7332.0007</t>
  </si>
  <si>
    <t>Ολοκληρωμένη αισθητική, περιβαλλοντική και βιοκλιματική αναβάθμιση κεντρικής πλατείας και κεντρικού πεζοδρόμου Καρδίτσας (ΠΡΑΣΙΝΟ ΤΑΜΕΙΟ)</t>
  </si>
  <si>
    <t>1329.0014</t>
  </si>
  <si>
    <t>30-7332.0008</t>
  </si>
  <si>
    <t>Ανάπλαση, ανάδειξη και βελτίωση πλατειών και κοινόχρηστων χώρων στο Δήμο Καρδίτσας</t>
  </si>
  <si>
    <t>30-7332.0009</t>
  </si>
  <si>
    <t>Συντηρήσεις κοινόχρηστων υποδομών Δήμου Καρδίτσας έτους 2020 (ΚΟΥΜΠΑΡΑΣ)</t>
  </si>
  <si>
    <t>30-7333.0005</t>
  </si>
  <si>
    <t>Συντήρηση και βελτίωση δημοτικού οδικού δικτύου Καρδίτσας</t>
  </si>
  <si>
    <t>30-7336.0059</t>
  </si>
  <si>
    <t>Συντηρήσεις και βελτιώσεις υποδομών Δ/Ε Καλλιφωνίου και Ιτάμου έτους 2017</t>
  </si>
  <si>
    <t>30-7336.0063</t>
  </si>
  <si>
    <t>Συντηρήσεις και βελτιώσεις υποδομών Δ/Ε Καλλιφωνίου και Ιτάμου έτους 2017 - Β' Φάση</t>
  </si>
  <si>
    <t>30-7336.0064</t>
  </si>
  <si>
    <t>Συντηρήσεις και βελτιώσεις υποδομών Δ/Ε Μητρόπολης και Κάμπου έτους 2017- Β' ΦΑΣΗ</t>
  </si>
  <si>
    <t>30-7336.0065</t>
  </si>
  <si>
    <t>Συντηρήσεις και βελτιώσεις υποδομών Δ.Ε. Καρδίτσας έτους 2018</t>
  </si>
  <si>
    <t>30-7336.0067</t>
  </si>
  <si>
    <t>Συντηρήσεις και βελτιώσεις υποδομών Δ.Ε. Μητρόπολης και Κάμπου έτους 2018</t>
  </si>
  <si>
    <t>30-7336.0069</t>
  </si>
  <si>
    <t>Συντηρήσεις και βελτιώσεις υποδομών στις τοπικές κοινότητες του Δήμου Καρδίτσας</t>
  </si>
  <si>
    <t>30-7413.0003</t>
  </si>
  <si>
    <t>Μελέτη γεωλογικής καταλληλότητας θυλάκων Φαναρίου- Αγίου Νικολάου- Αγ. Παρασκευής του Δήμου  Καρδίτσας</t>
  </si>
  <si>
    <t>30-7413.0004</t>
  </si>
  <si>
    <t>Μελέτη πολεοδόμησης και πράξης εφαρμογής θυλάκων Φαναρίου - Αγίου Νικολάου - Αγίας Παρασκευής</t>
  </si>
  <si>
    <t>30-7413.0005</t>
  </si>
  <si>
    <t>Τοπογραφική - κτηματογραφική αποτύπωση των περιοχών επέκτασης των υπό πολεοδόμηση περιοχών τριων οικιστικών θυλάκων ευρισκομένων εντός του ισχύοντος Γ.Π.Σ. Καρδίτσας: α) Ζαχαριωτών...</t>
  </si>
  <si>
    <t>30-7413.0047</t>
  </si>
  <si>
    <t>Μελέτη αρχιτεκτονικής ανάπλασης και αξιοποίησης του περιβάλλοντος χώρου του πρώην Στρατοπέδου Λουμάκη στον Δήμο Καρδίτσας</t>
  </si>
  <si>
    <t>30-7425.0001</t>
  </si>
  <si>
    <t>Μεταφορά ορυκτών υλικών οδοποιίας για τις ανάγκες της Δ/Ε Καρδίτσας</t>
  </si>
  <si>
    <t>30-7425.0002</t>
  </si>
  <si>
    <t>Πιστοποίηση παιδικών χαρών του Δήμου Καρδίτσας</t>
  </si>
  <si>
    <t>30-7425.0003</t>
  </si>
  <si>
    <t>Εκτύπωση και αναπαραγωγή σχεδίων σχεδίων και μελετών για τις ανάγκες της Δ/νσης Τεχν. Υπηρεσιών και της Δ/νσης Πολεοδομίας</t>
  </si>
  <si>
    <t>30-7425.0004</t>
  </si>
  <si>
    <t>Παροχή πληροφοριώνμέσω δορυφορικής σύνδεσης για τις ανάγκες της Δ/νσης Τεχνικών Υπηρεσιών και της Δ/νσης Πολεοδομίας</t>
  </si>
  <si>
    <t>30-7425.0005</t>
  </si>
  <si>
    <t>Μεταφορά ορυκτών υλικών οδοποιίας για τις ανάγκες της Δ/Ε Κάμπου</t>
  </si>
  <si>
    <t>30-7425.0006</t>
  </si>
  <si>
    <t>Μεταφορά ορυκτών υλικών οδοποιίας για τις ανάγκες της Δ/Ε Ιτάμου</t>
  </si>
  <si>
    <t>30-7425.0024</t>
  </si>
  <si>
    <t>Σχέδιο Βιώσιμης Αστικής Κινητικότητας Δήμου Καρδίτσας (ΣΒΑΚ Δήμου Καρδίτσας) - ΠΡΑΣΙΝΟ ΤΑΜΕΙΟ</t>
  </si>
  <si>
    <t>1319.0002</t>
  </si>
  <si>
    <t>30-7425.0025</t>
  </si>
  <si>
    <t>Σχέδιο Βιώσιμης Αστικής Κινητικότητας Δήμου Καρδίτσας (ΣΒΑΚ Δήμου Καρδίτσας) - Διαβούλευση- ΠΡΑΣΙΝΟ ΤΑΜΕΙΟ</t>
  </si>
  <si>
    <t>30-7425.0029</t>
  </si>
  <si>
    <t>Υπηρεσίες εκχιονισμού Δ.Ε. Καρδίτσας</t>
  </si>
  <si>
    <t>30-7425.0030</t>
  </si>
  <si>
    <t>Υπηρεσίες εκχιονισμού Δ.Ε. Μητρόπολης</t>
  </si>
  <si>
    <t>30-7425.0031</t>
  </si>
  <si>
    <t>Υπηρεσίες εκχιονισμού Δ.Ε. Κάμπου</t>
  </si>
  <si>
    <t>30-7425.0032</t>
  </si>
  <si>
    <t>Υπηρεσίες εκχιονισμού Δ.Ε. Ιτάμου</t>
  </si>
  <si>
    <t>30-7425.0033</t>
  </si>
  <si>
    <t>Υπηρεσίες εκχιονισμού Δ.Ε. Καλλιφωνίου</t>
  </si>
  <si>
    <t>30-7425.0040</t>
  </si>
  <si>
    <t>Δαπάνες που αφορούν σε μόνιμα έργα στο πλαίσιο της εκστρατείας της Ευρωπαϊκής Εβδομάδας Κινητικότητας (ΠΡΑΣΙΝΟ ΤΑΜΕΙΟ)</t>
  </si>
  <si>
    <t>30-7425.0041</t>
  </si>
  <si>
    <t>Δράσεις για ενημέρωση και ευαισθητοποίηση των πολιτών στο πλαίσιο της εκστρατείας της Ευρωπαϊκής Εβδομάδας Κινητικότητας (ΠΡΑΣΙΝΟ ΤΑΜΕΙΟ)</t>
  </si>
  <si>
    <t>30-7425.0042</t>
  </si>
  <si>
    <t>Σάρωση αγροτικών οδών Δ.Ε. Καρδίτσας</t>
  </si>
  <si>
    <t>30-7425.0043</t>
  </si>
  <si>
    <t>Σάρωση αγροτικών οδών Δ.Ε. Κάμπου</t>
  </si>
  <si>
    <t>30-7425.0044</t>
  </si>
  <si>
    <t>Σάρωση αγροτικών οδών Δ.Ε. Μητρόπολης</t>
  </si>
  <si>
    <t>30-7425.0045</t>
  </si>
  <si>
    <t>Σάρωση αγροτικών οδών Δ.Ε. Ιτάμου</t>
  </si>
  <si>
    <t>30-7425.0046</t>
  </si>
  <si>
    <t>Σάρωση αγροτικών οδών Δ.Ε. Καλλιφωνίου</t>
  </si>
  <si>
    <t>30-7425.0047</t>
  </si>
  <si>
    <t>Μεταφορά ορυκτών υλικών οδοποιίας για τις ανάγκες της Δ/Ε Μητρόπολης</t>
  </si>
  <si>
    <t>30-7425.0048</t>
  </si>
  <si>
    <t>Μεταφορά ορυκτών υλικών οδοποιίας για τις ανάγκες της Δ/Ε Καλλιφωνίου</t>
  </si>
  <si>
    <t>30-7425.0049</t>
  </si>
  <si>
    <t>Πιστοποίηση εξοπλισμού στους αθλητικούς και κοινόχρηστους χώρους του Δήμου Καρδίτσας</t>
  </si>
  <si>
    <t>35-7135.0002</t>
  </si>
  <si>
    <t>Υλικά άρδευσης πρασίνου</t>
  </si>
  <si>
    <t>35-7425.0020</t>
  </si>
  <si>
    <t>Κοπή χόρτων και αποψίλωση περιφερειακά των Τ/Κ και Δ/Κ της Δ/Ε Καρδίτσας καθώς και καθαρισμός αλσυλλίων προς αποφυγή πυρκαγιών (Δράσεις Πυροπροστασίας)</t>
  </si>
  <si>
    <t>35-7425.0021</t>
  </si>
  <si>
    <t>Κοπή χόρτων και αποψίλωση περιφερειακά των Τ/Κ της Δ/Ε Κάμπου καθώς και καθαρισμός αλσυλλίων προς αποφυγή πυρκαγιών (Δράσεις Πυροπροστασίας)</t>
  </si>
  <si>
    <t>35-7425.0022</t>
  </si>
  <si>
    <t>Κοπή χόρτων και αποψίλωση περιφερειακά των Τ/Κ της Δ/Ε Μητρόπολης καθώς και καθαρισμός αλσυλλίων προς αποφυγή πυρκαγιών (Δράσεις Πυροπροστασίας)</t>
  </si>
  <si>
    <t>35-7425.0030</t>
  </si>
  <si>
    <t>Κοπή χόρτων και αποψίλωση περιφερειακά των Τ/Κ της Δ/Ε Καλλιφωνίου καθώς και καθαρισμός αλσυλλίων προς αποφυγή πυρκαγιών (Δράσεις Πυροπροστασίας)</t>
  </si>
  <si>
    <t>35-7425.0031</t>
  </si>
  <si>
    <t>Κοπή χόρτων και αποψίλωση περιφερειακά των Τ/Κ της Δ/Ε Ιτάμου καθώς και καθαρισμός αλσυλλίων προς αποφυγή πυρκαγιών  (Δράσεις Πυροπροστασίας)</t>
  </si>
  <si>
    <t>35-7425.0001</t>
  </si>
  <si>
    <t>Εργασίες καθαρισμού και συντήρησης δασικών δρόμων στη Δ/Ε Ιτάμου (Δράσεις Πυροπροστασίας)</t>
  </si>
  <si>
    <t>35-7425.0002</t>
  </si>
  <si>
    <t>Εργασίες καθαρισμού και συντήρησης δασικών δρόμων στη Δ/Ε Καλλιφωνίου (Δράσεις Πυροπροστασίας)</t>
  </si>
  <si>
    <t>35-7131.0007</t>
  </si>
  <si>
    <t>Προμήθεια ειδικού εξοπλισμού και ειδικών υλικών για τις ανάγκες των δράσεων Πυροπροστασίας στις Δ/Ε του Δήμου Καρδίτσας</t>
  </si>
  <si>
    <t>64-7131.0001</t>
  </si>
  <si>
    <t>Προμήθεια μηχανημάτων έργου και συνοδευτικού εξοπλισμού στο Δήμο Καρδίτσας- Πρόγραμμα ΦΙΛΟΔΗΜΟΣ ΙΙ</t>
  </si>
  <si>
    <t>64-7131.0002</t>
  </si>
  <si>
    <t>Προμήθεια δυο απορριμματοφόρων οχημάτων 16 κ.μ. και δυο απορριματοφόρων οχημάτων 12 κ.μ. για τις ανάγκες του Δήμου Καρδίτσας</t>
  </si>
  <si>
    <t>1322.0020</t>
  </si>
  <si>
    <t>64-7135.0001</t>
  </si>
  <si>
    <t>Προμήθεια εξοπλισμού παιδικών χαρών Δήμου Καρδίτσας - Πρόγραμμα ΦΙΛΟΔΗΜΟΣ ΙΙ</t>
  </si>
  <si>
    <t>64-7135.0002</t>
  </si>
  <si>
    <t>Βελτιώσεις αθλητικών εγκαταστάσεων Δήμου Καρδίτσας – Προμήθεια εξοπλισμού νέου Κλειστού Γυμναστηρίου (ΦΙΛΟΔΗΜΟΣ ΙΙ)</t>
  </si>
  <si>
    <t>1322.0019</t>
  </si>
  <si>
    <t>64-7311.0001</t>
  </si>
  <si>
    <t>Κλειστό Γυμναστήριο Καρδίτσας- Αίθουσα Βαρέων Αθλημάτων</t>
  </si>
  <si>
    <t>1322.0001</t>
  </si>
  <si>
    <t>64-7322.0001</t>
  </si>
  <si>
    <t>Κατασκευή συνθετικού χλοοτάπητα στο Αθλητικό Κέντρο Αγίου Νικολάου  Δήμου Καρδίτσας Π.Ε. Καρδίτσας (ΠΔΕ-ΣΑΕ016)</t>
  </si>
  <si>
    <t>1322.0013</t>
  </si>
  <si>
    <t>64-7323.0002</t>
  </si>
  <si>
    <t>Ανάπτυξη βασικών δικτύων στον Οικισμό Μαύρικα Καρδίτσας- Εργο Δήμου (Β' Φάση)</t>
  </si>
  <si>
    <t>1322.0014</t>
  </si>
  <si>
    <t>64-7331.0001</t>
  </si>
  <si>
    <t>Επισκευή, συντήρηση σχολικών κτιρίων και αύλειων χώρων του Δήμου Καρδίτσας - Πρόγραμμα ΦΙΛΟΔΗΜΟΣ ΙΙ</t>
  </si>
  <si>
    <t>1322.0008</t>
  </si>
  <si>
    <t>64-7331.0002</t>
  </si>
  <si>
    <t>1322.0017</t>
  </si>
  <si>
    <t>64-7332.0002</t>
  </si>
  <si>
    <t>Βελτιώσεις αθλητικών εγκαταστάσεων Δήμου Καρδίτσας – Ανάδειξη των αθλητικών χώρων Δήμου Καρδίτσας (ΦΙΛΟΔΗΜΟΣ ΙΙ)</t>
  </si>
  <si>
    <t>1322.0018</t>
  </si>
  <si>
    <t>64-7333.0001</t>
  </si>
  <si>
    <t>Αποκατάσταση ζημιών από θεομηνίες στο οδικό δίκτυο του Δήμου Καρδίτσας έτους 2017</t>
  </si>
  <si>
    <t>1322.0005</t>
  </si>
  <si>
    <t>64-7333.0005</t>
  </si>
  <si>
    <t>Αποκατάσταση οδικού δικτύου Δήμου Καρδίτσας και αντιμετώπιση επικινδυνοτήτων λόγω καθιζήσεων και κατολισθήσεων (ΣΑΕ 571)</t>
  </si>
  <si>
    <t>64-7333.0006</t>
  </si>
  <si>
    <t>Αντιμετώπιση ζημιών από θεομηνίες στο Δήμο Καρδίτσας έτους 2018</t>
  </si>
  <si>
    <t>1322.0015</t>
  </si>
  <si>
    <t>64-7333.0007</t>
  </si>
  <si>
    <t>Ολοκλήρωση δρόμου από Παλιούρι μέχρι Ι.Μ. Αγίου Ιωάννη</t>
  </si>
  <si>
    <t>1322.0011</t>
  </si>
  <si>
    <t>64-7341.0005</t>
  </si>
  <si>
    <t>Επέκταση Θεοδωρίδειου Κέντρου Υποστήριξης για Ανθρώπους με Αναπηρίες ΟΡΙΖΟΝΤΕΣ - ΕΡΓΟΛΑΒΙΑ</t>
  </si>
  <si>
    <t>1321.0017</t>
  </si>
  <si>
    <t>64-7341.0006</t>
  </si>
  <si>
    <t>Επανάχρηση Δημοτικού Κτιρίου  (πρώην Α' Λύκειο) για μετεγκατάσταση και λειτουργία υπηρεσιών του Δήμου Καρδίτσας- ΕΡΓΟΛΑΒΙΑ</t>
  </si>
  <si>
    <t>1328.0036</t>
  </si>
  <si>
    <t>64-7341.0007</t>
  </si>
  <si>
    <t>Επανάχρηση Δημοτικού Κτιρίου (πρώην Α' Λύκειο) για μετεγκατάσταση και λειτουργία υπηρεσιών του Δήμου Καρδίτσας- ΠΡΟΜΗΘΕΙΑ</t>
  </si>
  <si>
    <t>1328.0038</t>
  </si>
  <si>
    <t>64-7341.0008</t>
  </si>
  <si>
    <t>Επανάχρηση Δημοτικού Κτιρίου (πρώην Α' Λύκειο) για μετεγκατάσταση και λειτουργία υπηρεσιών του Δήμου Καρδίτσας- ΥΠΗΡΕΣΙΕΣ</t>
  </si>
  <si>
    <t>1328.0039</t>
  </si>
  <si>
    <t>64-7341.0009</t>
  </si>
  <si>
    <t>Επέκταση Θεοδωρίδειου Κέντρου Υποστήριξης για Ανθρώπους με Αναπηρίες ΟΡΙΖΟΝΤΕΣ - ΠΡΟΜΗΘΕΙΑ</t>
  </si>
  <si>
    <t>1321.0018</t>
  </si>
  <si>
    <t>64-7341.0010</t>
  </si>
  <si>
    <t>Κατασκευή δικτύου πρόσβασης σε γεωργικές και κτηνοτροφικές εκμεταλλεύσεις στο Δήμο Καρδίτσας</t>
  </si>
  <si>
    <t>1328.0037</t>
  </si>
  <si>
    <t>64-7341.0011</t>
  </si>
  <si>
    <t>Προμήθεια κλαδοτεμαχιστή και οικιακών κάδων κομποστοποίησης Δήμου Καρδίτσας</t>
  </si>
  <si>
    <t>1328.0040</t>
  </si>
  <si>
    <t>64-7341.0012</t>
  </si>
  <si>
    <t>Ανοικτό Κέντρο Εμπορίου Δήμου Καρδίτσας – Υποέργο 1: Συμβουλευτικές υπηρεσίες Προετοιμασίας Φακέλου Πρότασης</t>
  </si>
  <si>
    <t>1328.0041</t>
  </si>
  <si>
    <t>64-7341.0013</t>
  </si>
  <si>
    <t>Ανοικτό Κέντρο Εμπορίου Δήμου Καρδίτσας – Υποέργο 2: Ενέργειες και Διαδικασίες Μελετητικής Ωρίμανσης του έργου</t>
  </si>
  <si>
    <t>1328.0042</t>
  </si>
  <si>
    <t>64-7341.0014</t>
  </si>
  <si>
    <t>Ανοικτό Κέντρο Εμπορίου Δήμου Καρδίτσας - Υποέργο 3: Συμβουλευτικές υπηρεσίες για την υλοποίηση της πράξης για τον Δικαιούχο</t>
  </si>
  <si>
    <t>1328.0043</t>
  </si>
  <si>
    <t>64-7341.0015</t>
  </si>
  <si>
    <t>Σχέδιο Ενεργειακής Αναβάθμισης και Εξοικονόμησης Ενέργειας στο υφιστάμενο σχολικό κτίριο του 2ου-5ου Γυμνασίου - 2ου Λυκείου Καρδίτσας (συνολικό ποσό 1.264.326,60)</t>
  </si>
  <si>
    <t>1321.0019</t>
  </si>
  <si>
    <t>64-7341.0016</t>
  </si>
  <si>
    <t>Σχέδιο Ενεργειακής Αναβάθμισης και Εξοικονόμησης Ενέργειας στο υφιστάμενο σχολικό κτίριο του 3ου-13ου Δημοτικού Σχολείου Καρδίτσας</t>
  </si>
  <si>
    <t>1321.0020</t>
  </si>
  <si>
    <t>64-7341.0017</t>
  </si>
  <si>
    <t>Αναβάθμιση παιδικών χαρών στις Δ.Ε. του Δήμου Καρδίτσας</t>
  </si>
  <si>
    <t>1328.0044</t>
  </si>
  <si>
    <t>64-7341.0018</t>
  </si>
  <si>
    <t>Ανοικτό Κέντρο Εμπορίου Δήμου Καρδίτσας - Υποέργο ΙV: Δαπάνες για αμοιβές προσωπικού για τον Συνδικαιούχο</t>
  </si>
  <si>
    <t>1328.0045</t>
  </si>
  <si>
    <t>64-7341.0019</t>
  </si>
  <si>
    <t>Ανοικτό Κέντρο Εμπορίου Δήμου Καρδίτσας - Υποέργο V: Παρεμβάσεις αναβάθμισης δημόσιου χώρου για τη δημιουργία του Ανοικτού Κέντρου Εμπορίου</t>
  </si>
  <si>
    <t>1328.0046</t>
  </si>
  <si>
    <t>64-7341.0020</t>
  </si>
  <si>
    <t>Ανοικτό Κέντρο Εμπορίου Δήμου Καρδίτσας - Υποέργο VI: Προμήθεια και εγκατάσταση συστημάτων έξυπνης πόλης και έξυπνης βιώσιμης κινητικότητας</t>
  </si>
  <si>
    <t>1328.0047</t>
  </si>
  <si>
    <t>64-7341.0021</t>
  </si>
  <si>
    <t>Ανοικτό Κέντρο Εμπορίου Δήμου Καρδίτσας - Υποέργο VIΙ: Προμήθεια και εγκατάσταση υλικών για την ανάδειξη της ταυτότητας της εμπορικής περιοχής</t>
  </si>
  <si>
    <t>1328.0048</t>
  </si>
  <si>
    <t>64-7341.0022</t>
  </si>
  <si>
    <t>Ανοικτό Κέντρο Εμπορίου Δήμου Καρδίτσας - Υποέργο VΙΙI: Προβολή και προώθηση της εμπορικής περιοχής</t>
  </si>
  <si>
    <t>1328.0049</t>
  </si>
  <si>
    <t>64-7341.0023</t>
  </si>
  <si>
    <t>Ανοικτό Κέντρο Εμπορίου Δήμου Καρδίτσας - Υποέργο IX: Έκδοση αδειών μικρής κλίμακας για παρεμβάσεις σε ωφελούμενες επιχειρήσεις</t>
  </si>
  <si>
    <t>1328.0050</t>
  </si>
  <si>
    <t>64-7341.0024</t>
  </si>
  <si>
    <t>Περιβαλλοντική αναβάθμιση περιβάλλοντα χώρου νέου Δημαρχείου και αισθητική σύνδεση με το άλσος Παυσιλύπου</t>
  </si>
  <si>
    <t>1321.0021</t>
  </si>
  <si>
    <t>64-8122.0000</t>
  </si>
  <si>
    <t>70.01-7134.0001</t>
  </si>
  <si>
    <t>Μηχανογραφικό υλικό (Η/Υ, πολυμηχανήματα, σκάνερ, φαξ, περιφερειακά κοκ)</t>
  </si>
  <si>
    <t>70.01-7134.0002</t>
  </si>
  <si>
    <t>Εφαρμογές πληροφορικής (λογισμικό)</t>
  </si>
  <si>
    <t>70.01-7134.0003</t>
  </si>
  <si>
    <t>Προμήθεια ψηφιακού ηλεκτρονικού εξοπλισμού</t>
  </si>
  <si>
    <t>70.01-7134.0004</t>
  </si>
  <si>
    <t>Προμήθεια τηλεπικοινωνιακού/ τηλεφωνικού εξοπλισμού</t>
  </si>
  <si>
    <t>70.01-7135.0001</t>
  </si>
  <si>
    <t>Δαπάνες λειτουργίας Αεροδρομίου Μυρίνης</t>
  </si>
  <si>
    <t>70.01-7336.0002</t>
  </si>
  <si>
    <t>Συντήρηση και επισκευή του ασύρματου δικτύου WiFi του Δήμου</t>
  </si>
  <si>
    <t>70.01-7336.0003</t>
  </si>
  <si>
    <t>Δαπάνες συντήρησης Αεροδρομίου Μυρίνης</t>
  </si>
  <si>
    <t>70.01-7336.0004</t>
  </si>
  <si>
    <t>Συντήρηση και επισκευή μηχανογραφικού εξοπλισμού</t>
  </si>
  <si>
    <t>70.01-7336.0005</t>
  </si>
  <si>
    <t>Συντήρηση, επισκευή και επέκταση δικτύου οπτικών ινών Δήμου Καρδίτσας</t>
  </si>
  <si>
    <t>70.01-7336.0006</t>
  </si>
  <si>
    <t>Συντήρηση και επισκευή κλειστών κυκλωμάτων παρακολούθησης</t>
  </si>
  <si>
    <t>70.01-7425.0001</t>
  </si>
  <si>
    <t>Λειτουργία καταφυγίου αδέσποτων ζώων συντροφιάς και υλοποίηση των ενεργειών διαχείρισής του</t>
  </si>
  <si>
    <t>70.01-7425.0007</t>
  </si>
  <si>
    <t>Δαπάνες της Δράσης WiFi4EU</t>
  </si>
  <si>
    <t>1323.0002</t>
  </si>
  <si>
    <t>70.06-7413.0002</t>
  </si>
  <si>
    <t>Πίνακες υλοτομίας έτους 2015</t>
  </si>
  <si>
    <t>ΣΥΝΟΛΑ</t>
  </si>
  <si>
    <t>ΣΑΤΑ 2021</t>
  </si>
  <si>
    <t>Συνολικό κόστος Τεχνικού Προγράμματος 2021</t>
  </si>
  <si>
    <t>ΚΑ ΕΞΟΔΟΥ</t>
  </si>
  <si>
    <t>ΚΑ ΕΣΟΔΟΥ</t>
  </si>
  <si>
    <t>ΧΡΗΜΑΤΙΚΟ ΥΠΟΛΟΙΠΟ</t>
  </si>
  <si>
    <t>30-7413.0048</t>
  </si>
  <si>
    <t>30-7413.0049</t>
  </si>
  <si>
    <t>30-7413.0050</t>
  </si>
  <si>
    <t>30-7413.0051</t>
  </si>
  <si>
    <t>Διαχειριστική μελέτη 10ετούς διάρκειας του δημοτικού &amp; διακ/μενου δάσους Τ/Κ Απιδιάς</t>
  </si>
  <si>
    <t>Διαχειριστική μελέτη 10ετούς διάρκειας του δημοτικού δάσους Τ/Κ Καταφυγίου</t>
  </si>
  <si>
    <t>Διαχειριστική μελέτη 10ετούς διάρκειας του πάρκου Παυσιλύπου</t>
  </si>
  <si>
    <t>Διαχειριστική μελέτη 10ετούς διάρκειας του δημοτικού δάσους "Παπαράντζας"</t>
  </si>
  <si>
    <t>64-7341.0025</t>
  </si>
  <si>
    <t>1321.0022</t>
  </si>
  <si>
    <t>_5122.0009</t>
  </si>
  <si>
    <t>_5122.0026</t>
  </si>
  <si>
    <t>1214.0000
1313.0001</t>
  </si>
  <si>
    <t>_5122.0036</t>
  </si>
  <si>
    <t>_5124.0009</t>
  </si>
  <si>
    <t>1322.0009
5119.0001</t>
  </si>
  <si>
    <t>1322.0010</t>
  </si>
  <si>
    <t>_5123.0004</t>
  </si>
  <si>
    <t>_5122.0014</t>
  </si>
  <si>
    <t>_5124.0010</t>
  </si>
  <si>
    <t>Προσαρμογή  των  λειτουργούντων  παιδικών  και  βρεφονηπιακών  σταθμών  του  Δήμου Καρδίτσας στις προδιαγραφές του νέου θεσμικού πλαισίου αδειοδότησης σύμφωνα με τις διατάξεις του π.δ. 99/2017»</t>
  </si>
  <si>
    <t>_5123.0017</t>
  </si>
  <si>
    <t>_5124.0004</t>
  </si>
  <si>
    <t>70.01-7425.0008</t>
  </si>
  <si>
    <t>Παροχή συμβουλευτικών υπηρεσιών για την προετοιμασία πρότασης που αφορά στην “Κατασκευή, επισκευή, συντήρηση και εξοπλισμό εγκαταστάσεων καταφυγίων αδέσποτων ζώων συντροφιάς”</t>
  </si>
  <si>
    <t>Έργα</t>
  </si>
  <si>
    <t>2148,16</t>
  </si>
  <si>
    <t>135744,95</t>
  </si>
  <si>
    <t>27530,14</t>
  </si>
  <si>
    <t>41875,48</t>
  </si>
  <si>
    <t>60585,85</t>
  </si>
  <si>
    <t>188622,35</t>
  </si>
  <si>
    <t>23614,75</t>
  </si>
  <si>
    <t>22837,50</t>
  </si>
  <si>
    <t>5207,96</t>
  </si>
  <si>
    <t>5000,00</t>
  </si>
  <si>
    <t>64758,23</t>
  </si>
  <si>
    <t>470000</t>
  </si>
  <si>
    <t>1000</t>
  </si>
  <si>
    <t>67,65</t>
  </si>
  <si>
    <t>723,22</t>
  </si>
  <si>
    <t>1476</t>
  </si>
  <si>
    <t>0</t>
  </si>
  <si>
    <t>248000</t>
  </si>
  <si>
    <t>660000</t>
  </si>
  <si>
    <t>270000</t>
  </si>
  <si>
    <t>28389,54</t>
  </si>
  <si>
    <t>188500</t>
  </si>
  <si>
    <t>323377,86</t>
  </si>
  <si>
    <t>283991,66</t>
  </si>
  <si>
    <t>300000</t>
  </si>
  <si>
    <t>630000</t>
  </si>
  <si>
    <t>64327,27</t>
  </si>
  <si>
    <t>109186,40</t>
  </si>
  <si>
    <t>203791,35</t>
  </si>
  <si>
    <t>353329,89</t>
  </si>
  <si>
    <t>490074,54</t>
  </si>
  <si>
    <t>848536,43</t>
  </si>
  <si>
    <t>508701,03</t>
  </si>
  <si>
    <t>111600</t>
  </si>
  <si>
    <t>24552</t>
  </si>
  <si>
    <t>57609,06</t>
  </si>
  <si>
    <t>35815,88</t>
  </si>
  <si>
    <t>1264326,60</t>
  </si>
  <si>
    <t>353837,81</t>
  </si>
  <si>
    <t>315000</t>
  </si>
  <si>
    <t>70000</t>
  </si>
  <si>
    <t>500000</t>
  </si>
  <si>
    <t>760000</t>
  </si>
  <si>
    <t>24800</t>
  </si>
  <si>
    <t>14984</t>
  </si>
  <si>
    <t>Ανακατασκευή χλοοτάπητα και ελαστικού τάπητα (ταρτάν) Δημοτικού Σταδίου Καρδίτσας και αντιμετώπιση ζημιών λόγω θεομηνίας - Υποέργο Ι:Χλοοτάπητας</t>
  </si>
  <si>
    <t>Ανακατασκευή χλοοτάπητα και ελαστικού τάπητα (ταρτάν) Δημοτικού Σταδίου Καρδίτσας και αντιμετώπιση ζημιών λόγω θεομηνίας - Υποέργο Ι:Ελαστικός Τάπητας</t>
  </si>
  <si>
    <t>Αποκατάσταση ζημιών στο δίκτυο οδοποιίας του Δήμου Καρδίτσας λόγω της θεομηνίας της 18ης και 19ης Σεπτεμβρίου 2020</t>
  </si>
  <si>
    <t>Διαμόρφωση στεγασμένου χώρου προπόνησης αθλητών Δήμου Καρδίτσας</t>
  </si>
  <si>
    <t>Επέκταση του δικτύου ποδηλατοδρόμων με έργα χαμηλού κόστους</t>
  </si>
  <si>
    <t>Διαμόρφωση ποδηλατοδρόμου στην οδό Ηρώων Πολυτεχνείου</t>
  </si>
  <si>
    <t>Κατασκευή κτιρίου και προμήθεια εξοπλισμού για Πολυχώρο Κοινωνικής Αλληλεγγύης (κοινωνικό παντοπωλείο και δομή υποστηριζόμενων διαμερισμάτων)</t>
  </si>
  <si>
    <t>Διαμόρφωση και περιβαλλοντική ανάδειξη κοινόχρηστων χώρων στις γειτονιές της Καρδίτσας</t>
  </si>
  <si>
    <t>Σχέδιο ενεργειακής αναβάθμισης και εξοικονόμησης ενέργειας στο υφιστάμενο σχολικό κτίριο του 2ου Δημοτικού Σχολείου Καρδίτσας</t>
  </si>
  <si>
    <t>Σχέδιο ενεργειακής αναβάθμισης και εξοικονόμησης ενέργειας στο υφιστάμενο σχολικό κτίριο του 6ου Δημοτικού Σχολείου Καρδίτσας</t>
  </si>
  <si>
    <t>Προμήθεια και τοποθέτηση εξοπλισμού για αναβάθμιση της παιδικής χαράς του Παυσιλύπου και δημιουργία νέας παιδικής χαράς στα Εργατικά Τσαπόχα</t>
  </si>
  <si>
    <t>Ενεργειακή και αισθητική αναβάθμιση δικτύου δημοτικού φωτισμού στην Καρδίτσα (λόγω υφιστάμενης υπογειοποίησης)</t>
  </si>
  <si>
    <t>Παρεμβάσεις Βελτίωσης Προσβασιμότητας για ΑΜΕΑ</t>
  </si>
  <si>
    <t>Εκσυγχρονισμός εξοπλισμού Δημοτικών Παιδικών Βιβλιοθηκών στην περιοχή παρέμβασης</t>
  </si>
  <si>
    <t>Κατασκευή κτιρίου Κ1 (αίθουσα πολλαπλών χρήσεων), μεταλλικού στεγάστρου και υποσταθμού ΔΕΗ στο Μουσικό Γυμνάσιο-Λύκειο Καρδίτσας</t>
  </si>
  <si>
    <t>30-7425.0050</t>
  </si>
  <si>
    <t>Παροχή υπηρεσιών για την αντιμετώπιση των ζημιών και των καταστροφών που προκλήθηκαν στο Δήμο Καρδίτσας από την πλημμύρα στις 18.09.2020</t>
  </si>
  <si>
    <t>30-7425.0051</t>
  </si>
  <si>
    <t>Προμήθεια υλικών για την αντιμετώπιση των ζημιών και των καταστροφών που προκλήθηκαν στο Δήμο Καρδίτσας από την πλημμύρα στις 18.09.2020</t>
  </si>
  <si>
    <t>30-7336.0070</t>
  </si>
  <si>
    <t>Αποκατάσταση ζημιών από θεομηνία στο οδικό δίκτυο της Δ/Ε Καρδίτσας</t>
  </si>
  <si>
    <t>30-7336.0071</t>
  </si>
  <si>
    <t>Αποκατάσταση ζημιών από θεομηνία στο οδικό δίκτυο της Δ/Ε Κάμπου</t>
  </si>
  <si>
    <t>30-7336.0074</t>
  </si>
  <si>
    <t>Αποκατάσταση ζημιών από θεομηνία στο οδικό δίκτυο της Δ.Ε.Καλλιφωνίου</t>
  </si>
  <si>
    <t>30-7336.0072</t>
  </si>
  <si>
    <t>Αποκατάσταση ζημιών από θεομηνία στο οδικό δίκτυο της Δ.Ε.Μητρόπολης</t>
  </si>
  <si>
    <t>30-7336.0073</t>
  </si>
  <si>
    <t>Αποκατάσταση ζημιών από θεομηνία στο οδικό δίκτυο της Δ.Ε.Ιτάμου</t>
  </si>
  <si>
    <t>30-7336.0076</t>
  </si>
  <si>
    <t>Αποκατάσταση ζημιών από θεομηνία στο δίκτυο αγροτικής οδοποιΐας Δήμου Καρδίτσας</t>
  </si>
  <si>
    <t>30-7331.0032</t>
  </si>
  <si>
    <t>Αποκατάσταση ζημιών από θεομηνία στο Νέο Κλειστό Γυμναστήριο Καρδίτσας</t>
  </si>
  <si>
    <t>5124.0001</t>
  </si>
  <si>
    <t>ΕΣΟΔΑ</t>
  </si>
  <si>
    <t>Π/Υ 2021</t>
  </si>
  <si>
    <t>Νέο ποσό</t>
  </si>
  <si>
    <t>Μεταβολή</t>
  </si>
  <si>
    <t>5122.0001</t>
  </si>
  <si>
    <t>Κ.Α.</t>
  </si>
  <si>
    <t>5122.0014</t>
  </si>
  <si>
    <t>ΣΑΤΑ Σχολείων Π.Ο.Ε.</t>
  </si>
  <si>
    <t>5122.0026</t>
  </si>
  <si>
    <t>Πυροπροστασία ΠΟΕ</t>
  </si>
  <si>
    <t>5122.0033</t>
  </si>
  <si>
    <t>ΣΑΤΑ Σχολείων 2020</t>
  </si>
  <si>
    <t>5122.0032</t>
  </si>
  <si>
    <t>Πυροπροστασία 2020</t>
  </si>
  <si>
    <t>5122.0034</t>
  </si>
  <si>
    <t>ΣΑΤΑ 2020</t>
  </si>
  <si>
    <t>5122.0003</t>
  </si>
  <si>
    <t>Εσοδο για Πρόγραμμα ΘΗΣΕΑΣ</t>
  </si>
  <si>
    <t>5122.0039</t>
  </si>
  <si>
    <t>Νέο</t>
  </si>
  <si>
    <t>5122.0012</t>
  </si>
  <si>
    <t>Ταμειακό υπόλοιπο Δ/Ε Ιτάμου (υπόλοιπο δανείου ΤΠ&amp;Δ)</t>
  </si>
  <si>
    <t>5122.0015</t>
  </si>
  <si>
    <t>Μεταφερόμενο ταμειακό υπόλοιπο ΝΕΛΕ</t>
  </si>
  <si>
    <t>5122.0031</t>
  </si>
  <si>
    <t>Ταμειακό υπόλοιπο ΕΡΓΑΣΤΗΡΙΩΝ ΤΕΧΝΗΣ</t>
  </si>
  <si>
    <t>5123.0002</t>
  </si>
  <si>
    <t>Επιχορήγηση ποσού για την αντιμετώπιση της πλημμύρας την 29/12/2012</t>
  </si>
  <si>
    <t>Εκμίσθωση μηχανημάτων για την πλημμύρα 31/12/2012</t>
  </si>
  <si>
    <t>5123.0005</t>
  </si>
  <si>
    <t>Έσοδο από ταμειακά υπόλοιπα για επενδυτικές δαπάνες (5122.0003, 5122.0012, 5122.0015, 5122.0031, 5123.0002, 5123.0005)</t>
  </si>
  <si>
    <t>ΣΑΤΑ ΣΧΟΛΕΙΩΝ 2021</t>
  </si>
  <si>
    <t>Αποκατάσταση ζημιών στο αθλητικό κέντρο "Παλέρμο"</t>
  </si>
  <si>
    <t>Προμήθεια υλικών πρασίνου και φυτών για τη διαμόρφωση του περιβάλλοντα χώρου του Νέου Κλειστού Γυμναστηρίου</t>
  </si>
  <si>
    <t>Αναβάθμιση συστήματος διαχείρισης και επέκταση χρήσης κοινόχρηστων ποδηλάτων</t>
  </si>
  <si>
    <t>1312.0000</t>
  </si>
  <si>
    <t>124958,61</t>
  </si>
  <si>
    <t>Αποκατάσταση ζημιών από θεομηνία σε δημοτικές κτιριακές εγκαταστάσεις</t>
  </si>
  <si>
    <t>Αποκατάσταση ζημιών από καθιζήσεις, καταπτώσεις και κατολισθήσεις λόγω θεομηνίας στις ορεινές τοπικές κοινότητες του Δήμου Καρδίτσας</t>
  </si>
  <si>
    <t>Αποκατάσταση ζημιών από θεομηνία σε Η/Μ εγκαταστάσεις δημοτικών κτιρίων</t>
  </si>
  <si>
    <t>60-6654.0004</t>
  </si>
  <si>
    <t>Προμήθεια λοιπού υλικού για τις ανάγκες του Προγράμματος Εναρμόνισης</t>
  </si>
  <si>
    <t>411471,93</t>
  </si>
  <si>
    <t>250000</t>
  </si>
  <si>
    <t>64-7323.0003</t>
  </si>
  <si>
    <t>Βελτίωση πρόσβασης σε γεωργικές και κτηνοτροφικές εκμεταλλεύσεις Δήμου Καρδίτσας</t>
  </si>
  <si>
    <t>ΕΤΟΣ</t>
  </si>
  <si>
    <t>Παροχή υπηρεσιών υποστήριξης για την Ενεργειακή Αναβάθμιση, Αυτοματοποίηση και Διαχείριση του δικτύου ηλεκτροφωτισμού Κοινόχρηστων Χώρων (Οδοφωτισμός) στο Δήμο Καρδίτσας</t>
  </si>
  <si>
    <t>30-7425.0057</t>
  </si>
  <si>
    <t>100000</t>
  </si>
  <si>
    <t>50000</t>
  </si>
  <si>
    <t>Σχέδιο φόρτισης ηλεκτρικών οχημάτων (ΣΦΗΟ) Δήμου Καρδίτσας</t>
  </si>
  <si>
    <t>ΕΣΠΑ - Πρόγραμμα Εναρμόνιση - Παιδικοί &amp; Βρεφονηπιακοί Σταθμοί &amp; ΚΔΑΠ</t>
  </si>
  <si>
    <t>Μετατροπή της οδού Χαρίτου σε οδό ήπιας κυκλοφορίας</t>
  </si>
  <si>
    <t>64-7341.0033</t>
  </si>
  <si>
    <t>64-7341.0032</t>
  </si>
  <si>
    <t>64-7341.0031</t>
  </si>
  <si>
    <t>64-7341.0030</t>
  </si>
  <si>
    <t>64-7341.0029</t>
  </si>
  <si>
    <t>64-7341.0028</t>
  </si>
  <si>
    <t>64-7341.0027</t>
  </si>
  <si>
    <t>64-7341.0026</t>
  </si>
  <si>
    <t>64-7332.0003</t>
  </si>
  <si>
    <t>64-7332.0004</t>
  </si>
  <si>
    <t>64-7331.0003</t>
  </si>
  <si>
    <t>64-7341.0034</t>
  </si>
  <si>
    <t>64-7311.0004</t>
  </si>
  <si>
    <t>Αποκατάσταση και βελτίωση υποδομών στις τοπικές κοινότητες του Δήμου Καρδίτσας</t>
  </si>
  <si>
    <t>Αποκατάσταση και βελτίωση υποδομών στην πόλη της Καρδίτσας</t>
  </si>
  <si>
    <t>Παροχή υπηρεσιών για τη σύνταξη και προετοιμασία φακέλου υποβολής αίτησης χρηματοδότησης του Δήμου Καρδίτσας στο πλαίσιο της πρόσκλησης ΑΤ08 του Προγράμματος "Αντώνης Τρίτσης"</t>
  </si>
  <si>
    <t xml:space="preserve">Μεταβολή ποσού </t>
  </si>
  <si>
    <t>Μεταβολή ποσού -90.794,67 € από χρηματοδότηση</t>
  </si>
  <si>
    <t>Μεταβολή ποσού -31.000,00 € από χρηματοδότηση</t>
  </si>
  <si>
    <t>Μεταβολή ποσού -151.752,67 € από χρηματοδότηση</t>
  </si>
  <si>
    <t>Μεταβολή ποσού -64327,27 € από χρηματοδότηση</t>
  </si>
  <si>
    <t>Μεταβολή ποσού - 300.000,00 € από ΣΑΤΑ 2021. Αλλαγή στην ίδια συμμετοχή με πολυετή ανάληψη υποχρέωσης, με 300.000,00 € ΑΑΥ το 2022.</t>
  </si>
  <si>
    <t>Μεταβολή ποσού -232.996,00 € από χρηματοδότηση</t>
  </si>
  <si>
    <t>Μεταβολή ποσού -409.556,20 € από Ταμειακό Υπόλοιπο</t>
  </si>
  <si>
    <t>Μεταβολή ποσού -250.000,00 € από ΣΑΤΑ 2021</t>
  </si>
  <si>
    <t>Μεταβολή ποσού -67,65 € από ΣΑΤΑ ΠΟΕ</t>
  </si>
  <si>
    <t>Μεταβολή ποσού -723,22 € από Τακτικά έσοδα</t>
  </si>
  <si>
    <t>Μεταβολή ποσού -41.875,48 € από ΣΑΤΑ ΠΟΕ</t>
  </si>
  <si>
    <t>Μεταβολή ποσού -2.148,16 € από Ταμειακό Υπόλοιπο</t>
  </si>
  <si>
    <t>Μεταβολή ποσού - 135.744,95 € από Ταμειακό Υπόλοιπο</t>
  </si>
  <si>
    <t>Μεταβολή ποσού -124.958,61 € από Ταμειακό Υπόλοιπο</t>
  </si>
  <si>
    <t>Μεταβολή ποσού -100.000,00 € από Τακτικά Έσοδα</t>
  </si>
  <si>
    <t>Αλλαγή στη πηγή χρηματοδότησης από ΣΑΤΑ ΠΟΕ σε τακτικά έσοδα</t>
  </si>
  <si>
    <t>Μεταβολή ποσού +40.000,00 € από Τακτικά Έσοδα (ανταποδοτικά)</t>
  </si>
  <si>
    <t>Μεταβολή ποσού + 9728,78 από Τακτικά έσοδα</t>
  </si>
  <si>
    <t>Μεταβολή ποσού + 2.218,59 € από ΣΑΤΑ ΠΟΕ</t>
  </si>
  <si>
    <t>Μεταβολή ποσού + 44.937,80 € από Τακτικά έσοδα</t>
  </si>
  <si>
    <t>Μεταβολή ποσού + 10.059,88 € από Τακτικά Έσοδα</t>
  </si>
  <si>
    <t>64-7333.0008</t>
  </si>
  <si>
    <t>64-7336.0001</t>
  </si>
  <si>
    <t>Προμήθεια υλικών αποκατάστασης ζημιών από θεομηνία στη Δ.Ε.Καρδίτσας</t>
  </si>
  <si>
    <t>64-7331.0004</t>
  </si>
  <si>
    <t>30-7336.0077</t>
  </si>
  <si>
    <t>30-7336.0079</t>
  </si>
  <si>
    <t>30-7425.0058</t>
  </si>
  <si>
    <t>35-6692.0003</t>
  </si>
  <si>
    <t>30-7135.0095</t>
  </si>
  <si>
    <t>30-7331.0033</t>
  </si>
  <si>
    <t>64-7341.0035</t>
  </si>
  <si>
    <t>30-7425.0059</t>
  </si>
  <si>
    <t>30-7336.0078</t>
  </si>
  <si>
    <t>ΣΥΝΟΛΟ</t>
  </si>
  <si>
    <t>64-7332.0005</t>
  </si>
  <si>
    <t>Εγγραφή νέου έργου: Ισχύει πολυετής ανάληψη υποχρέωσης. Το συνολικό ποσό προκύπτει με την ΑΑΥ του 2022</t>
  </si>
  <si>
    <t>Παρεμβάσεις βελτίωσης κτιρίων και αύλειων χώρων στα σχολικά συγκροτήματα του Δήμου Καρδίτσας</t>
  </si>
  <si>
    <t xml:space="preserve">Μεταβολή ποσού -24.800,00 € από Τακτικά Έσοδα </t>
  </si>
  <si>
    <t>30-7135.0096</t>
  </si>
  <si>
    <t>ΑΔΑ ΑΠΟΦΑΣΗΣ ΕΝΤΑΞΗΣ</t>
  </si>
  <si>
    <t>ΠΟΣΟ</t>
  </si>
  <si>
    <t>Κ.Α. ΔΑΠΑΝΩΝ</t>
  </si>
  <si>
    <t>6ΩΡΚ46Ψ844-ΞΨΕ</t>
  </si>
  <si>
    <t>1329.0015</t>
  </si>
  <si>
    <t>Ψ2OT46Ψ844-ΙΞΑ</t>
  </si>
  <si>
    <t>1329.0016</t>
  </si>
  <si>
    <t>6ΧΦΘ46ΜΤΛ6-112</t>
  </si>
  <si>
    <t>1322.0021</t>
  </si>
  <si>
    <t>1329.0015
5124.0001</t>
  </si>
  <si>
    <t>Προμήθεια υλικών βελτίωσης φωτισμού στο Νέο Κλειστό Γυμναστήριο Καρδίτσας</t>
  </si>
  <si>
    <t>ΑΝΤΙΣΤΟΙΧΙΣΗ ΜΕ Κ.Α. ΕΣΟΔΩΝ</t>
  </si>
  <si>
    <t>ΩΕΩΤ46ΜΤΛ6-ΕΥΤ</t>
  </si>
  <si>
    <t>1322.0022</t>
  </si>
  <si>
    <t>ΨΝΕΙ46ΜΤΛΡ-Θ69</t>
  </si>
  <si>
    <t>1322.0023</t>
  </si>
  <si>
    <t>Ψ42646ΜΤΛΡ-Τ9Ε</t>
  </si>
  <si>
    <t>1322.0024</t>
  </si>
  <si>
    <t>1322.0025</t>
  </si>
  <si>
    <t>6ΘΦΘ46ΜΤΛ6-0ΨΛ</t>
  </si>
  <si>
    <t>1328.0051</t>
  </si>
  <si>
    <t>6ΖΖΧ7ΠΡ-ΘΨΡ</t>
  </si>
  <si>
    <t>6ΩΞΨ7ΛΡ-ΖΣ6</t>
  </si>
  <si>
    <t>1328.0052</t>
  </si>
  <si>
    <t>1328.0053</t>
  </si>
  <si>
    <t>1328.0054</t>
  </si>
  <si>
    <t>1328.0055</t>
  </si>
  <si>
    <t>1328.0056</t>
  </si>
  <si>
    <t>1328.0057</t>
  </si>
  <si>
    <t>1328.0058</t>
  </si>
  <si>
    <t>1328.0059</t>
  </si>
  <si>
    <t>1328.0060</t>
  </si>
  <si>
    <t>ΩΥΙΣ7ΛΡ-ΙΕ0</t>
  </si>
  <si>
    <t>65ΒΟ7ΛΡ-Π2Κ</t>
  </si>
  <si>
    <t>6ΛΠ67ΛΡ-3ΝΖ</t>
  </si>
  <si>
    <t>ΩΙΝΧ7ΛΡ-Λ7Ρ</t>
  </si>
  <si>
    <t>Ω5Ζ17ΛΡ-3ΑΒ</t>
  </si>
  <si>
    <t>6Ι6Ν7ΛΡ-2ΔΕ</t>
  </si>
  <si>
    <t>6ΜΜΝ7ΛΡ-ΨΛΝ</t>
  </si>
  <si>
    <t>9ΗΩ87ΛΡ-2ΤΥ</t>
  </si>
  <si>
    <t>ΤΙΤΛΟΣ Κ.Α.ΔΑΠΑΝΩΝ</t>
  </si>
  <si>
    <t>ΧΡΗΜΑΤΟΔΟΤΗΣΕΙΣ ΕΠΟ ΕΘΝΙΚΟΥΣ ΚΑΙ ΚΟΙΝΟΤΙΚΟΥΣ ΠΟΡΟΥΣ</t>
  </si>
  <si>
    <t>ΧΡΗΜΑΤΟΔΟΤΗΣH ΑΠΟ 4,5 ΕΚΑΤΟΜΜΥΡΙΑ (ΣΑΕ055) ΓΙΑ ΑΝΤΙΜΕΤΩΠΙΣΗ ΚΑΤΑΣΤΡΟΦΩΝ ΑΠΟ ΙΑΝΟ</t>
  </si>
  <si>
    <t>Αποθεματικό για την εκτέλεση έργων και μελετών έτους 2021</t>
  </si>
  <si>
    <t>5122.0001
1311.0000
5122.0039</t>
  </si>
  <si>
    <t>ΤΑΜΕΙΑΚΑ ΥΠΟΛΟΙΠΑ</t>
  </si>
  <si>
    <t>ΣΑΤΑ ΠΟΕ
(5122.0001)</t>
  </si>
  <si>
    <t>ΣΑΤΑ 2021
(1311.0000)</t>
  </si>
  <si>
    <t>ΤΑΚΤΙΚΑ
(5119.0001)</t>
  </si>
  <si>
    <t>_5122.0039</t>
  </si>
  <si>
    <t>_5124.0001</t>
  </si>
  <si>
    <t>ΠΟΛΥΕΤΗΣ
ΑΝΑΛΗΨΗ</t>
  </si>
  <si>
    <t>ΣΑΤΑ ΣΧΟΛ
(1312.0000)</t>
  </si>
  <si>
    <t>ΙΑΝΟΣ ΣΑΕ055
(1325.0002)</t>
  </si>
  <si>
    <t>_5124.0013</t>
  </si>
  <si>
    <t>ΧΡΗΜΑΤΟΔΟΤΗΣΗ ΣΑΕ055 ΙΑΝΟΣ</t>
  </si>
  <si>
    <t>30-7425.0007</t>
  </si>
  <si>
    <t>Ελεγχος κτιρίων του Δήμου Καρδίτσας σύμφωνα με τα πρότυπα ΕΛΟΤ HD 384 και ΚΕΗΕ (Τεχνικός Ασφαλείας)</t>
  </si>
  <si>
    <t>10-7132.0001</t>
  </si>
  <si>
    <t>Αγορά αυτοκινήτου για τις ανάγκες των Διοικητικοικονομικών Υπηρεσιών του Δήμου</t>
  </si>
  <si>
    <t>30-7425.0008</t>
  </si>
  <si>
    <t>Συμβουλευτική υπηρεσία για την ανάπτυξη του ποδηλατικού τουρισμού</t>
  </si>
  <si>
    <t>70.01-7425.0055</t>
  </si>
  <si>
    <t>70.01-7425.0056</t>
  </si>
  <si>
    <t>Πιστοποίηση ορειβατικών - πεζοπορικών μονοπατιών Δήμου Καρδίτσας</t>
  </si>
  <si>
    <t>Υπηρεσία σχεδίασης ξύλινων αναμνηστικών με το νέο λογότυπο του Δήμου Καρδίτσας και της Ευρωπαϊκής Εβδομάδας Κινητικότητας</t>
  </si>
  <si>
    <t>ΕΠΕΞΗΓΗΣΕΙΣ</t>
  </si>
  <si>
    <t>Μεταβολή ποσού -15.000</t>
  </si>
  <si>
    <t>Μεταβολή ποσού -10.000</t>
  </si>
  <si>
    <t>Μεταβολή ποσού -21.702,27</t>
  </si>
  <si>
    <t>Μεταβολή ποσού +76.147,11</t>
  </si>
  <si>
    <t>_5123.0013</t>
  </si>
  <si>
    <t xml:space="preserve">2ο και 3ο αίτημα = 72.918,40€
</t>
  </si>
  <si>
    <t>2ο αίτημα = 295.426,98€</t>
  </si>
  <si>
    <t>1325.0002</t>
  </si>
  <si>
    <t>Το ποσό 24.552,00 διαγράφεται από τη χρηματοδότηση. Το ίδιο ποσό το παίρνω από τον 5124.0013 και το μεταφέρω στα τακτικά (5119.0001)</t>
  </si>
  <si>
    <t>Μεταβολή ποσού -188.622,35 €</t>
  </si>
  <si>
    <t>Μεταβολή ποσού -5000 από ΣΑΤΑ ΠΟΕ</t>
  </si>
  <si>
    <t>Μεταβολή ποσού -15000 από ΚΑΕ 1323.0002</t>
  </si>
  <si>
    <t>ΜΕΤΑΒΟΛΗ</t>
  </si>
  <si>
    <t>ΝΕΟ ΕΡΓΟ</t>
  </si>
  <si>
    <t>ΧΡΗΜΑΤΟΔΟΤΗΣΕΙΣ ΑΠΟ ΕΘΝΙΚΑ &amp; ΕΥΡΩΠΑΪΚΑ ΠΡΟΓΡΑΜΜΑΤΑ</t>
  </si>
  <si>
    <t>ΤΑΜΕΙΑΚΟ
ΥΠΟΛΟΙΠΟ</t>
  </si>
  <si>
    <t>ΑΜΕΤΑΒΛΗΤΟ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</si>
</sst>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1">
    <font>
      <sz val="10"/>
      <color indexed="8"/>
      <name val="Arial"/>
    </font>
    <font>
      <sz val="10"/>
      <color indexed="8"/>
      <name val="Arial"/>
      <family val="2"/>
      <charset val="161"/>
    </font>
    <font>
      <b/>
      <sz val="10"/>
      <name val="Calibri"/>
      <family val="2"/>
      <charset val="161"/>
    </font>
    <font>
      <sz val="11"/>
      <color indexed="8"/>
      <name val="Helvetica Neue"/>
      <family val="2"/>
      <scheme val="minor"/>
    </font>
    <font>
      <b/>
      <sz val="14"/>
      <color indexed="8"/>
      <name val="Calibri"/>
      <family val="2"/>
      <charset val="161"/>
    </font>
    <font>
      <sz val="10"/>
      <color indexed="8"/>
      <name val="Calibri"/>
      <family val="2"/>
      <charset val="161"/>
    </font>
    <font>
      <b/>
      <sz val="10"/>
      <color indexed="8"/>
      <name val="Calibri"/>
      <family val="2"/>
      <charset val="161"/>
    </font>
    <font>
      <sz val="10"/>
      <name val="Calibri"/>
      <family val="2"/>
      <charset val="161"/>
    </font>
    <font>
      <sz val="10"/>
      <color theme="1"/>
      <name val="Calibri"/>
      <family val="2"/>
      <charset val="161"/>
    </font>
    <font>
      <sz val="10"/>
      <name val="MyriadPro-Regular"/>
    </font>
    <font>
      <b/>
      <sz val="14"/>
      <name val="MyriadPro-Regular"/>
    </font>
    <font>
      <sz val="12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sz val="12"/>
      <color rgb="FF0070C0"/>
      <name val="Times New Roman"/>
      <family val="1"/>
    </font>
    <font>
      <i/>
      <sz val="12"/>
      <color rgb="FF0070C0"/>
      <name val="Times New Roman"/>
      <family val="1"/>
    </font>
    <font>
      <b/>
      <sz val="12"/>
      <color rgb="FF0070C0"/>
      <name val="Times New Roman"/>
      <family val="1"/>
    </font>
    <font>
      <sz val="12"/>
      <color rgb="FFFF0000"/>
      <name val="Times New Roman"/>
      <family val="1"/>
    </font>
    <font>
      <sz val="12"/>
      <color indexed="8"/>
      <name val="Times New Roman"/>
      <family val="1"/>
    </font>
    <font>
      <i/>
      <sz val="12"/>
      <color indexed="8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i/>
      <sz val="12"/>
      <name val="Times New Roman"/>
      <family val="1"/>
    </font>
    <font>
      <sz val="12"/>
      <color rgb="FF00B050"/>
      <name val="Times New Roman"/>
      <family val="1"/>
    </font>
    <font>
      <i/>
      <sz val="12"/>
      <color rgb="FF00B050"/>
      <name val="Times New Roman"/>
      <family val="1"/>
    </font>
    <font>
      <b/>
      <sz val="12"/>
      <color rgb="FF00B050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indexed="13"/>
        <bgColor auto="1"/>
      </patternFill>
    </fill>
    <fill>
      <patternFill patternType="solid">
        <fgColor indexed="16"/>
        <bgColor auto="1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/>
      <diagonal/>
    </border>
    <border>
      <left style="thin">
        <color indexed="12"/>
      </left>
      <right/>
      <top style="thin">
        <color indexed="12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 applyNumberFormat="0" applyFill="0" applyBorder="0" applyProtection="0">
      <alignment vertical="top"/>
    </xf>
  </cellStyleXfs>
  <cellXfs count="202">
    <xf numFmtId="0" fontId="0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1" fillId="0" borderId="0" xfId="0" applyFont="1" applyAlignment="1">
      <alignment horizontal="center" vertical="top"/>
    </xf>
    <xf numFmtId="164" fontId="1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/>
    </xf>
    <xf numFmtId="49" fontId="0" fillId="0" borderId="0" xfId="0" applyNumberFormat="1" applyFont="1" applyAlignment="1">
      <alignment horizontal="center"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top"/>
    </xf>
    <xf numFmtId="0" fontId="6" fillId="0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horizontal="center" vertical="top" wrapText="1"/>
    </xf>
    <xf numFmtId="0" fontId="6" fillId="7" borderId="1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center" vertical="top" wrapText="1"/>
    </xf>
    <xf numFmtId="164" fontId="5" fillId="0" borderId="1" xfId="0" applyNumberFormat="1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wrapText="1"/>
    </xf>
    <xf numFmtId="49" fontId="7" fillId="0" borderId="1" xfId="0" applyNumberFormat="1" applyFont="1" applyFill="1" applyBorder="1" applyAlignment="1">
      <alignment vertical="center" wrapText="1"/>
    </xf>
    <xf numFmtId="49" fontId="2" fillId="7" borderId="1" xfId="0" applyNumberFormat="1" applyFont="1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49" fontId="6" fillId="7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7" fillId="0" borderId="1" xfId="0" applyNumberFormat="1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6" fillId="7" borderId="1" xfId="0" applyFont="1" applyFill="1" applyBorder="1" applyAlignment="1">
      <alignment vertical="top" wrapText="1"/>
    </xf>
    <xf numFmtId="0" fontId="5" fillId="7" borderId="1" xfId="0" applyFont="1" applyFill="1" applyBorder="1" applyAlignment="1">
      <alignment vertical="center"/>
    </xf>
    <xf numFmtId="49" fontId="7" fillId="7" borderId="1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vertical="center" wrapText="1"/>
    </xf>
    <xf numFmtId="164" fontId="5" fillId="0" borderId="0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left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5" fillId="7" borderId="1" xfId="0" applyFont="1" applyFill="1" applyBorder="1" applyAlignment="1">
      <alignment wrapText="1"/>
    </xf>
    <xf numFmtId="0" fontId="5" fillId="7" borderId="1" xfId="0" applyFont="1" applyFill="1" applyBorder="1" applyAlignment="1"/>
    <xf numFmtId="49" fontId="5" fillId="0" borderId="1" xfId="0" applyNumberFormat="1" applyFont="1" applyBorder="1" applyAlignment="1">
      <alignment horizontal="center" vertical="top"/>
    </xf>
    <xf numFmtId="164" fontId="6" fillId="0" borderId="1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top" wrapText="1"/>
    </xf>
    <xf numFmtId="164" fontId="7" fillId="0" borderId="1" xfId="0" applyNumberFormat="1" applyFont="1" applyFill="1" applyBorder="1" applyAlignment="1">
      <alignment horizontal="center" vertical="center"/>
    </xf>
    <xf numFmtId="0" fontId="9" fillId="0" borderId="0" xfId="0" applyNumberFormat="1" applyFont="1" applyAlignment="1">
      <alignment vertical="center"/>
    </xf>
    <xf numFmtId="164" fontId="9" fillId="0" borderId="0" xfId="0" applyNumberFormat="1" applyFont="1" applyAlignment="1">
      <alignment horizontal="right" vertical="center"/>
    </xf>
    <xf numFmtId="164" fontId="9" fillId="0" borderId="1" xfId="0" applyNumberFormat="1" applyFont="1" applyBorder="1" applyAlignment="1">
      <alignment horizontal="right" vertical="center"/>
    </xf>
    <xf numFmtId="164" fontId="9" fillId="0" borderId="1" xfId="0" applyNumberFormat="1" applyFont="1" applyBorder="1" applyAlignment="1">
      <alignment vertical="center"/>
    </xf>
    <xf numFmtId="0" fontId="9" fillId="0" borderId="1" xfId="0" applyNumberFormat="1" applyFont="1" applyBorder="1" applyAlignment="1">
      <alignment vertical="center"/>
    </xf>
    <xf numFmtId="0" fontId="9" fillId="0" borderId="0" xfId="0" applyNumberFormat="1" applyFont="1" applyAlignment="1">
      <alignment horizontal="center" vertical="center"/>
    </xf>
    <xf numFmtId="0" fontId="10" fillId="0" borderId="0" xfId="0" applyNumberFormat="1" applyFont="1" applyAlignment="1">
      <alignment vertical="center"/>
    </xf>
    <xf numFmtId="49" fontId="9" fillId="0" borderId="1" xfId="0" applyNumberFormat="1" applyFont="1" applyBorder="1" applyAlignment="1">
      <alignment vertical="center"/>
    </xf>
    <xf numFmtId="0" fontId="9" fillId="0" borderId="0" xfId="0" applyNumberFormat="1" applyFont="1" applyAlignment="1">
      <alignment vertical="center" wrapText="1"/>
    </xf>
    <xf numFmtId="0" fontId="9" fillId="0" borderId="1" xfId="0" applyNumberFormat="1" applyFont="1" applyBorder="1" applyAlignment="1">
      <alignment vertical="center" wrapText="1"/>
    </xf>
    <xf numFmtId="0" fontId="9" fillId="0" borderId="7" xfId="0" applyNumberFormat="1" applyFont="1" applyBorder="1" applyAlignment="1">
      <alignment horizontal="center" vertical="center"/>
    </xf>
    <xf numFmtId="164" fontId="9" fillId="6" borderId="7" xfId="0" applyNumberFormat="1" applyFont="1" applyFill="1" applyBorder="1" applyAlignment="1">
      <alignment horizontal="center" vertical="center"/>
    </xf>
    <xf numFmtId="0" fontId="11" fillId="0" borderId="0" xfId="0" applyNumberFormat="1" applyFont="1" applyAlignment="1">
      <alignment horizontal="center" vertical="center"/>
    </xf>
    <xf numFmtId="0" fontId="11" fillId="0" borderId="2" xfId="0" applyFont="1" applyBorder="1" applyAlignment="1">
      <alignment horizontal="left" vertical="center"/>
    </xf>
    <xf numFmtId="0" fontId="11" fillId="0" borderId="2" xfId="0" applyFont="1" applyBorder="1" applyAlignment="1">
      <alignment vertical="center" wrapText="1"/>
    </xf>
    <xf numFmtId="0" fontId="11" fillId="0" borderId="2" xfId="0" applyFont="1" applyFill="1" applyBorder="1" applyAlignment="1">
      <alignment vertical="center" wrapText="1"/>
    </xf>
    <xf numFmtId="164" fontId="11" fillId="0" borderId="2" xfId="0" applyNumberFormat="1" applyFont="1" applyBorder="1" applyAlignment="1">
      <alignment horizontal="right" vertical="center" wrapText="1"/>
    </xf>
    <xf numFmtId="49" fontId="11" fillId="0" borderId="3" xfId="0" applyNumberFormat="1" applyFont="1" applyBorder="1" applyAlignment="1">
      <alignment horizontal="right" vertical="center"/>
    </xf>
    <xf numFmtId="49" fontId="11" fillId="0" borderId="0" xfId="0" applyNumberFormat="1" applyFont="1" applyFill="1" applyBorder="1" applyAlignment="1">
      <alignment horizontal="center" vertical="center"/>
    </xf>
    <xf numFmtId="164" fontId="13" fillId="0" borderId="0" xfId="0" applyNumberFormat="1" applyFont="1" applyAlignment="1">
      <alignment horizontal="right" vertical="center"/>
    </xf>
    <xf numFmtId="0" fontId="11" fillId="0" borderId="0" xfId="0" applyNumberFormat="1" applyFont="1" applyAlignment="1">
      <alignment vertical="center"/>
    </xf>
    <xf numFmtId="49" fontId="13" fillId="2" borderId="1" xfId="0" applyNumberFormat="1" applyFont="1" applyFill="1" applyBorder="1" applyAlignment="1">
      <alignment horizontal="left" vertical="center"/>
    </xf>
    <xf numFmtId="49" fontId="13" fillId="2" borderId="1" xfId="0" applyNumberFormat="1" applyFont="1" applyFill="1" applyBorder="1" applyAlignment="1">
      <alignment vertical="center" wrapText="1"/>
    </xf>
    <xf numFmtId="164" fontId="13" fillId="2" borderId="1" xfId="0" applyNumberFormat="1" applyFont="1" applyFill="1" applyBorder="1" applyAlignment="1">
      <alignment horizontal="right" vertical="center" wrapText="1"/>
    </xf>
    <xf numFmtId="49" fontId="13" fillId="2" borderId="1" xfId="0" applyNumberFormat="1" applyFont="1" applyFill="1" applyBorder="1" applyAlignment="1">
      <alignment horizontal="right" vertical="center"/>
    </xf>
    <xf numFmtId="49" fontId="13" fillId="0" borderId="0" xfId="0" applyNumberFormat="1" applyFont="1" applyFill="1" applyBorder="1" applyAlignment="1">
      <alignment horizontal="center" vertical="center"/>
    </xf>
    <xf numFmtId="164" fontId="13" fillId="9" borderId="8" xfId="0" applyNumberFormat="1" applyFont="1" applyFill="1" applyBorder="1" applyAlignment="1">
      <alignment horizontal="right" vertical="center" wrapText="1"/>
    </xf>
    <xf numFmtId="164" fontId="13" fillId="9" borderId="8" xfId="0" applyNumberFormat="1" applyFont="1" applyFill="1" applyBorder="1" applyAlignment="1">
      <alignment horizontal="right" vertical="center"/>
    </xf>
    <xf numFmtId="49" fontId="13" fillId="9" borderId="8" xfId="0" applyNumberFormat="1" applyFont="1" applyFill="1" applyBorder="1" applyAlignment="1">
      <alignment horizontal="right" vertical="center" wrapText="1"/>
    </xf>
    <xf numFmtId="164" fontId="13" fillId="8" borderId="8" xfId="0" applyNumberFormat="1" applyFont="1" applyFill="1" applyBorder="1" applyAlignment="1">
      <alignment horizontal="right" vertical="center"/>
    </xf>
    <xf numFmtId="164" fontId="13" fillId="8" borderId="1" xfId="0" applyNumberFormat="1" applyFont="1" applyFill="1" applyBorder="1" applyAlignment="1">
      <alignment horizontal="right" vertical="center" wrapText="1"/>
    </xf>
    <xf numFmtId="164" fontId="13" fillId="2" borderId="5" xfId="0" applyNumberFormat="1" applyFont="1" applyFill="1" applyBorder="1" applyAlignment="1">
      <alignment horizontal="right" vertical="center" wrapText="1"/>
    </xf>
    <xf numFmtId="164" fontId="13" fillId="2" borderId="5" xfId="0" applyNumberFormat="1" applyFont="1" applyFill="1" applyBorder="1" applyAlignment="1">
      <alignment horizontal="center" vertical="center"/>
    </xf>
    <xf numFmtId="0" fontId="13" fillId="0" borderId="0" xfId="0" applyNumberFormat="1" applyFont="1" applyAlignment="1">
      <alignment vertical="center"/>
    </xf>
    <xf numFmtId="49" fontId="11" fillId="6" borderId="1" xfId="0" applyNumberFormat="1" applyFont="1" applyFill="1" applyBorder="1" applyAlignment="1">
      <alignment horizontal="left" vertical="center"/>
    </xf>
    <xf numFmtId="49" fontId="11" fillId="6" borderId="1" xfId="0" applyNumberFormat="1" applyFont="1" applyFill="1" applyBorder="1" applyAlignment="1">
      <alignment vertical="center" wrapText="1"/>
    </xf>
    <xf numFmtId="49" fontId="14" fillId="0" borderId="1" xfId="0" applyNumberFormat="1" applyFont="1" applyFill="1" applyBorder="1" applyAlignment="1">
      <alignment vertical="center" wrapText="1"/>
    </xf>
    <xf numFmtId="49" fontId="11" fillId="0" borderId="1" xfId="0" applyNumberFormat="1" applyFont="1" applyFill="1" applyBorder="1" applyAlignment="1">
      <alignment vertical="center" wrapText="1"/>
    </xf>
    <xf numFmtId="164" fontId="13" fillId="4" borderId="1" xfId="0" applyNumberFormat="1" applyFont="1" applyFill="1" applyBorder="1" applyAlignment="1">
      <alignment horizontal="right" vertical="center" wrapText="1"/>
    </xf>
    <xf numFmtId="49" fontId="11" fillId="0" borderId="1" xfId="0" applyNumberFormat="1" applyFont="1" applyFill="1" applyBorder="1" applyAlignment="1">
      <alignment horizontal="right" vertical="center"/>
    </xf>
    <xf numFmtId="164" fontId="11" fillId="0" borderId="1" xfId="0" applyNumberFormat="1" applyFont="1" applyBorder="1" applyAlignment="1">
      <alignment horizontal="right" vertical="center"/>
    </xf>
    <xf numFmtId="164" fontId="11" fillId="0" borderId="4" xfId="0" applyNumberFormat="1" applyFont="1" applyBorder="1" applyAlignment="1">
      <alignment horizontal="right" vertical="center"/>
    </xf>
    <xf numFmtId="164" fontId="11" fillId="6" borderId="1" xfId="0" applyNumberFormat="1" applyFont="1" applyFill="1" applyBorder="1" applyAlignment="1">
      <alignment horizontal="right" vertical="center"/>
    </xf>
    <xf numFmtId="164" fontId="13" fillId="8" borderId="1" xfId="0" applyNumberFormat="1" applyFont="1" applyFill="1" applyBorder="1" applyAlignment="1">
      <alignment horizontal="right" vertical="center"/>
    </xf>
    <xf numFmtId="164" fontId="11" fillId="0" borderId="1" xfId="0" applyNumberFormat="1" applyFont="1" applyBorder="1" applyAlignment="1">
      <alignment vertical="center"/>
    </xf>
    <xf numFmtId="0" fontId="11" fillId="0" borderId="1" xfId="0" applyNumberFormat="1" applyFont="1" applyBorder="1" applyAlignment="1">
      <alignment horizontal="center" vertical="center"/>
    </xf>
    <xf numFmtId="164" fontId="11" fillId="0" borderId="1" xfId="0" applyNumberFormat="1" applyFont="1" applyFill="1" applyBorder="1" applyAlignment="1">
      <alignment horizontal="right" vertical="center"/>
    </xf>
    <xf numFmtId="164" fontId="11" fillId="6" borderId="4" xfId="0" applyNumberFormat="1" applyFont="1" applyFill="1" applyBorder="1" applyAlignment="1">
      <alignment horizontal="right" vertical="center"/>
    </xf>
    <xf numFmtId="49" fontId="15" fillId="6" borderId="1" xfId="0" applyNumberFormat="1" applyFont="1" applyFill="1" applyBorder="1" applyAlignment="1">
      <alignment horizontal="left" vertical="center"/>
    </xf>
    <xf numFmtId="49" fontId="15" fillId="6" borderId="1" xfId="0" applyNumberFormat="1" applyFont="1" applyFill="1" applyBorder="1" applyAlignment="1">
      <alignment vertical="center" wrapText="1"/>
    </xf>
    <xf numFmtId="49" fontId="16" fillId="0" borderId="1" xfId="0" applyNumberFormat="1" applyFont="1" applyFill="1" applyBorder="1" applyAlignment="1">
      <alignment vertical="center" wrapText="1"/>
    </xf>
    <xf numFmtId="49" fontId="15" fillId="0" borderId="1" xfId="0" applyNumberFormat="1" applyFont="1" applyFill="1" applyBorder="1" applyAlignment="1">
      <alignment vertical="center" wrapText="1"/>
    </xf>
    <xf numFmtId="164" fontId="17" fillId="4" borderId="1" xfId="0" applyNumberFormat="1" applyFont="1" applyFill="1" applyBorder="1" applyAlignment="1">
      <alignment horizontal="right" vertical="center" wrapText="1"/>
    </xf>
    <xf numFmtId="49" fontId="15" fillId="0" borderId="1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horizontal="center" vertical="center"/>
    </xf>
    <xf numFmtId="164" fontId="11" fillId="0" borderId="4" xfId="0" applyNumberFormat="1" applyFont="1" applyBorder="1" applyAlignment="1">
      <alignment vertical="center"/>
    </xf>
    <xf numFmtId="164" fontId="11" fillId="0" borderId="1" xfId="0" applyNumberFormat="1" applyFont="1" applyBorder="1" applyAlignment="1">
      <alignment horizontal="center" vertical="center"/>
    </xf>
    <xf numFmtId="164" fontId="11" fillId="0" borderId="1" xfId="0" applyNumberFormat="1" applyFont="1" applyFill="1" applyBorder="1" applyAlignment="1">
      <alignment vertical="center"/>
    </xf>
    <xf numFmtId="164" fontId="13" fillId="8" borderId="1" xfId="0" applyNumberFormat="1" applyFont="1" applyFill="1" applyBorder="1" applyAlignment="1">
      <alignment vertical="center"/>
    </xf>
    <xf numFmtId="164" fontId="18" fillId="0" borderId="1" xfId="0" applyNumberFormat="1" applyFont="1" applyBorder="1" applyAlignment="1">
      <alignment vertical="center"/>
    </xf>
    <xf numFmtId="0" fontId="18" fillId="0" borderId="1" xfId="0" applyNumberFormat="1" applyFont="1" applyBorder="1" applyAlignment="1">
      <alignment vertical="center"/>
    </xf>
    <xf numFmtId="49" fontId="11" fillId="0" borderId="0" xfId="0" applyNumberFormat="1" applyFont="1" applyFill="1" applyBorder="1" applyAlignment="1">
      <alignment horizontal="center" vertical="center" wrapText="1"/>
    </xf>
    <xf numFmtId="164" fontId="11" fillId="6" borderId="1" xfId="0" applyNumberFormat="1" applyFont="1" applyFill="1" applyBorder="1" applyAlignment="1">
      <alignment vertical="center"/>
    </xf>
    <xf numFmtId="49" fontId="11" fillId="0" borderId="1" xfId="0" applyNumberFormat="1" applyFont="1" applyFill="1" applyBorder="1" applyAlignment="1">
      <alignment horizontal="right" vertical="center" wrapText="1"/>
    </xf>
    <xf numFmtId="49" fontId="11" fillId="7" borderId="1" xfId="0" applyNumberFormat="1" applyFont="1" applyFill="1" applyBorder="1" applyAlignment="1">
      <alignment horizontal="left" vertical="center"/>
    </xf>
    <xf numFmtId="49" fontId="11" fillId="7" borderId="1" xfId="0" applyNumberFormat="1" applyFont="1" applyFill="1" applyBorder="1" applyAlignment="1">
      <alignment vertical="center" wrapText="1"/>
    </xf>
    <xf numFmtId="164" fontId="11" fillId="7" borderId="1" xfId="0" applyNumberFormat="1" applyFont="1" applyFill="1" applyBorder="1" applyAlignment="1">
      <alignment horizontal="right" vertical="center"/>
    </xf>
    <xf numFmtId="0" fontId="19" fillId="7" borderId="1" xfId="0" applyFont="1" applyFill="1" applyBorder="1" applyAlignment="1">
      <alignment vertical="center"/>
    </xf>
    <xf numFmtId="0" fontId="19" fillId="7" borderId="1" xfId="0" applyFont="1" applyFill="1" applyBorder="1" applyAlignment="1">
      <alignment vertical="center" wrapText="1"/>
    </xf>
    <xf numFmtId="0" fontId="20" fillId="0" borderId="1" xfId="0" applyFont="1" applyFill="1" applyBorder="1" applyAlignment="1">
      <alignment vertical="center" wrapText="1"/>
    </xf>
    <xf numFmtId="164" fontId="19" fillId="7" borderId="1" xfId="0" applyNumberFormat="1" applyFont="1" applyFill="1" applyBorder="1" applyAlignment="1">
      <alignment vertical="center"/>
    </xf>
    <xf numFmtId="164" fontId="19" fillId="0" borderId="1" xfId="0" applyNumberFormat="1" applyFont="1" applyFill="1" applyBorder="1" applyAlignment="1">
      <alignment vertical="center"/>
    </xf>
    <xf numFmtId="164" fontId="11" fillId="7" borderId="4" xfId="0" applyNumberFormat="1" applyFont="1" applyFill="1" applyBorder="1" applyAlignment="1">
      <alignment horizontal="right" vertical="center"/>
    </xf>
    <xf numFmtId="0" fontId="21" fillId="7" borderId="1" xfId="0" applyFont="1" applyFill="1" applyBorder="1" applyAlignment="1">
      <alignment vertical="center" wrapText="1"/>
    </xf>
    <xf numFmtId="0" fontId="11" fillId="7" borderId="1" xfId="0" applyNumberFormat="1" applyFont="1" applyFill="1" applyBorder="1" applyAlignment="1">
      <alignment vertical="center" wrapText="1"/>
    </xf>
    <xf numFmtId="164" fontId="11" fillId="0" borderId="6" xfId="0" applyNumberFormat="1" applyFont="1" applyBorder="1" applyAlignment="1">
      <alignment horizontal="right" vertical="center"/>
    </xf>
    <xf numFmtId="49" fontId="19" fillId="0" borderId="1" xfId="0" applyNumberFormat="1" applyFont="1" applyFill="1" applyBorder="1" applyAlignment="1">
      <alignment horizontal="right" vertical="center"/>
    </xf>
    <xf numFmtId="49" fontId="19" fillId="0" borderId="0" xfId="0" applyNumberFormat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vertical="center" wrapText="1"/>
    </xf>
    <xf numFmtId="49" fontId="11" fillId="0" borderId="1" xfId="0" applyNumberFormat="1" applyFont="1" applyFill="1" applyBorder="1" applyAlignment="1">
      <alignment horizontal="left" vertical="center"/>
    </xf>
    <xf numFmtId="0" fontId="18" fillId="0" borderId="0" xfId="0" applyNumberFormat="1" applyFont="1" applyAlignment="1">
      <alignment vertical="center"/>
    </xf>
    <xf numFmtId="49" fontId="13" fillId="0" borderId="1" xfId="0" applyNumberFormat="1" applyFont="1" applyFill="1" applyBorder="1" applyAlignment="1">
      <alignment horizontal="left" vertical="center"/>
    </xf>
    <xf numFmtId="49" fontId="13" fillId="0" borderId="1" xfId="0" applyNumberFormat="1" applyFont="1" applyFill="1" applyBorder="1" applyAlignment="1">
      <alignment vertical="center" wrapText="1"/>
    </xf>
    <xf numFmtId="49" fontId="23" fillId="0" borderId="1" xfId="0" applyNumberFormat="1" applyFont="1" applyFill="1" applyBorder="1" applyAlignment="1">
      <alignment vertical="center" wrapText="1"/>
    </xf>
    <xf numFmtId="49" fontId="13" fillId="0" borderId="1" xfId="0" applyNumberFormat="1" applyFont="1" applyFill="1" applyBorder="1" applyAlignment="1">
      <alignment horizontal="right" vertical="center"/>
    </xf>
    <xf numFmtId="164" fontId="13" fillId="0" borderId="1" xfId="0" applyNumberFormat="1" applyFont="1" applyBorder="1" applyAlignment="1">
      <alignment horizontal="right" vertical="center"/>
    </xf>
    <xf numFmtId="164" fontId="13" fillId="0" borderId="4" xfId="0" applyNumberFormat="1" applyFont="1" applyBorder="1" applyAlignment="1">
      <alignment horizontal="right" vertical="center"/>
    </xf>
    <xf numFmtId="164" fontId="13" fillId="0" borderId="1" xfId="0" applyNumberFormat="1" applyFont="1" applyBorder="1" applyAlignment="1">
      <alignment vertical="center"/>
    </xf>
    <xf numFmtId="0" fontId="13" fillId="0" borderId="1" xfId="0" applyNumberFormat="1" applyFont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left" vertical="center" wrapText="1"/>
    </xf>
    <xf numFmtId="49" fontId="14" fillId="0" borderId="1" xfId="0" applyNumberFormat="1" applyFont="1" applyFill="1" applyBorder="1" applyAlignment="1">
      <alignment horizontal="left" vertical="center" wrapText="1"/>
    </xf>
    <xf numFmtId="49" fontId="14" fillId="6" borderId="1" xfId="0" applyNumberFormat="1" applyFont="1" applyFill="1" applyBorder="1" applyAlignment="1">
      <alignment vertical="center" wrapText="1"/>
    </xf>
    <xf numFmtId="0" fontId="11" fillId="0" borderId="0" xfId="0" applyNumberFormat="1" applyFont="1" applyFill="1" applyAlignment="1">
      <alignment vertical="center"/>
    </xf>
    <xf numFmtId="49" fontId="24" fillId="0" borderId="1" xfId="0" applyNumberFormat="1" applyFont="1" applyFill="1" applyBorder="1" applyAlignment="1">
      <alignment horizontal="left" vertical="center"/>
    </xf>
    <xf numFmtId="49" fontId="24" fillId="0" borderId="1" xfId="0" applyNumberFormat="1" applyFont="1" applyFill="1" applyBorder="1" applyAlignment="1">
      <alignment vertical="center" wrapText="1"/>
    </xf>
    <xf numFmtId="49" fontId="25" fillId="0" borderId="1" xfId="0" applyNumberFormat="1" applyFont="1" applyFill="1" applyBorder="1" applyAlignment="1">
      <alignment vertical="center" wrapText="1"/>
    </xf>
    <xf numFmtId="164" fontId="26" fillId="0" borderId="1" xfId="0" applyNumberFormat="1" applyFont="1" applyFill="1" applyBorder="1" applyAlignment="1">
      <alignment horizontal="right" vertical="center" wrapText="1"/>
    </xf>
    <xf numFmtId="49" fontId="24" fillId="0" borderId="1" xfId="0" applyNumberFormat="1" applyFont="1" applyFill="1" applyBorder="1" applyAlignment="1">
      <alignment horizontal="right" vertical="center"/>
    </xf>
    <xf numFmtId="49" fontId="24" fillId="0" borderId="0" xfId="0" applyNumberFormat="1" applyFont="1" applyFill="1" applyBorder="1" applyAlignment="1">
      <alignment horizontal="center" vertical="center"/>
    </xf>
    <xf numFmtId="164" fontId="24" fillId="0" borderId="1" xfId="0" applyNumberFormat="1" applyFont="1" applyFill="1" applyBorder="1" applyAlignment="1">
      <alignment horizontal="right" vertical="center"/>
    </xf>
    <xf numFmtId="164" fontId="24" fillId="0" borderId="4" xfId="0" applyNumberFormat="1" applyFont="1" applyFill="1" applyBorder="1" applyAlignment="1">
      <alignment horizontal="right" vertical="center"/>
    </xf>
    <xf numFmtId="164" fontId="26" fillId="0" borderId="1" xfId="0" applyNumberFormat="1" applyFont="1" applyFill="1" applyBorder="1" applyAlignment="1">
      <alignment horizontal="right" vertical="center"/>
    </xf>
    <xf numFmtId="164" fontId="24" fillId="0" borderId="1" xfId="0" applyNumberFormat="1" applyFont="1" applyFill="1" applyBorder="1" applyAlignment="1">
      <alignment vertical="center"/>
    </xf>
    <xf numFmtId="0" fontId="24" fillId="0" borderId="1" xfId="0" applyNumberFormat="1" applyFont="1" applyFill="1" applyBorder="1" applyAlignment="1">
      <alignment horizontal="center" vertical="center"/>
    </xf>
    <xf numFmtId="0" fontId="18" fillId="0" borderId="1" xfId="0" applyNumberFormat="1" applyFont="1" applyBorder="1" applyAlignment="1">
      <alignment horizontal="center" vertical="center"/>
    </xf>
    <xf numFmtId="0" fontId="13" fillId="0" borderId="0" xfId="0" applyNumberFormat="1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left" vertical="center"/>
    </xf>
    <xf numFmtId="49" fontId="13" fillId="0" borderId="0" xfId="0" applyNumberFormat="1" applyFont="1" applyFill="1" applyBorder="1" applyAlignment="1">
      <alignment horizontal="left" vertical="center" wrapText="1"/>
    </xf>
    <xf numFmtId="49" fontId="13" fillId="0" borderId="0" xfId="0" applyNumberFormat="1" applyFont="1" applyFill="1" applyBorder="1" applyAlignment="1">
      <alignment horizontal="right" vertical="center" wrapText="1"/>
    </xf>
    <xf numFmtId="164" fontId="13" fillId="5" borderId="1" xfId="0" applyNumberFormat="1" applyFont="1" applyFill="1" applyBorder="1" applyAlignment="1">
      <alignment horizontal="right" vertical="center" wrapText="1"/>
    </xf>
    <xf numFmtId="49" fontId="13" fillId="0" borderId="0" xfId="0" applyNumberFormat="1" applyFont="1" applyFill="1" applyBorder="1" applyAlignment="1">
      <alignment horizontal="right" vertical="center"/>
    </xf>
    <xf numFmtId="0" fontId="13" fillId="0" borderId="0" xfId="0" applyNumberFormat="1" applyFont="1" applyFill="1" applyBorder="1" applyAlignment="1">
      <alignment vertical="center"/>
    </xf>
    <xf numFmtId="0" fontId="11" fillId="0" borderId="0" xfId="0" applyFont="1" applyFill="1" applyBorder="1" applyAlignment="1">
      <alignment horizontal="left" vertical="center"/>
    </xf>
    <xf numFmtId="0" fontId="27" fillId="0" borderId="0" xfId="0" applyNumberFormat="1" applyFont="1" applyFill="1" applyBorder="1" applyAlignment="1">
      <alignment horizontal="center" vertical="center"/>
    </xf>
    <xf numFmtId="0" fontId="27" fillId="0" borderId="0" xfId="0" applyFont="1" applyFill="1" applyBorder="1" applyAlignment="1">
      <alignment horizontal="left" vertical="center"/>
    </xf>
    <xf numFmtId="49" fontId="28" fillId="0" borderId="0" xfId="0" applyNumberFormat="1" applyFont="1" applyFill="1" applyBorder="1" applyAlignment="1">
      <alignment horizontal="right" vertical="center" wrapText="1"/>
    </xf>
    <xf numFmtId="4" fontId="27" fillId="0" borderId="0" xfId="0" applyNumberFormat="1" applyFont="1" applyFill="1" applyBorder="1" applyAlignment="1">
      <alignment vertical="center" wrapText="1"/>
    </xf>
    <xf numFmtId="164" fontId="27" fillId="0" borderId="0" xfId="0" applyNumberFormat="1" applyFont="1" applyFill="1" applyBorder="1" applyAlignment="1">
      <alignment horizontal="right" vertical="center" wrapText="1"/>
    </xf>
    <xf numFmtId="49" fontId="27" fillId="0" borderId="0" xfId="0" applyNumberFormat="1" applyFont="1" applyFill="1" applyBorder="1" applyAlignment="1">
      <alignment horizontal="right" vertical="center"/>
    </xf>
    <xf numFmtId="49" fontId="27" fillId="0" borderId="0" xfId="0" applyNumberFormat="1" applyFont="1" applyFill="1" applyBorder="1" applyAlignment="1">
      <alignment horizontal="center" vertical="center"/>
    </xf>
    <xf numFmtId="164" fontId="27" fillId="0" borderId="0" xfId="0" applyNumberFormat="1" applyFont="1" applyFill="1" applyBorder="1" applyAlignment="1">
      <alignment horizontal="right" vertical="center"/>
    </xf>
    <xf numFmtId="164" fontId="28" fillId="0" borderId="0" xfId="0" applyNumberFormat="1" applyFont="1" applyFill="1" applyBorder="1" applyAlignment="1">
      <alignment horizontal="right" vertical="center"/>
    </xf>
    <xf numFmtId="0" fontId="27" fillId="0" borderId="0" xfId="0" applyNumberFormat="1" applyFont="1" applyFill="1" applyBorder="1" applyAlignment="1">
      <alignment vertical="center"/>
    </xf>
    <xf numFmtId="49" fontId="11" fillId="3" borderId="1" xfId="0" applyNumberFormat="1" applyFont="1" applyFill="1" applyBorder="1" applyAlignment="1">
      <alignment horizontal="right" vertical="center" wrapText="1"/>
    </xf>
    <xf numFmtId="164" fontId="11" fillId="3" borderId="1" xfId="0" applyNumberFormat="1" applyFont="1" applyFill="1" applyBorder="1" applyAlignment="1">
      <alignment horizontal="right" vertical="center" wrapText="1"/>
    </xf>
    <xf numFmtId="10" fontId="13" fillId="4" borderId="1" xfId="0" applyNumberFormat="1" applyFont="1" applyFill="1" applyBorder="1" applyAlignment="1">
      <alignment horizontal="right" vertical="center"/>
    </xf>
    <xf numFmtId="10" fontId="13" fillId="0" borderId="0" xfId="0" applyNumberFormat="1" applyFont="1" applyFill="1" applyBorder="1" applyAlignment="1">
      <alignment horizontal="center" vertical="center"/>
    </xf>
    <xf numFmtId="164" fontId="11" fillId="0" borderId="0" xfId="0" applyNumberFormat="1" applyFont="1" applyBorder="1" applyAlignment="1">
      <alignment horizontal="right" vertical="center"/>
    </xf>
    <xf numFmtId="49" fontId="13" fillId="0" borderId="1" xfId="0" applyNumberFormat="1" applyFont="1" applyFill="1" applyBorder="1" applyAlignment="1">
      <alignment horizontal="right" vertical="center" wrapText="1"/>
    </xf>
    <xf numFmtId="164" fontId="13" fillId="0" borderId="1" xfId="0" applyNumberFormat="1" applyFont="1" applyFill="1" applyBorder="1" applyAlignment="1">
      <alignment horizontal="right" vertical="center" wrapText="1"/>
    </xf>
    <xf numFmtId="49" fontId="11" fillId="0" borderId="0" xfId="0" applyNumberFormat="1" applyFont="1" applyBorder="1" applyAlignment="1">
      <alignment horizontal="right" vertical="center"/>
    </xf>
    <xf numFmtId="164" fontId="11" fillId="0" borderId="0" xfId="0" applyNumberFormat="1" applyFont="1" applyAlignment="1">
      <alignment vertical="center"/>
    </xf>
    <xf numFmtId="0" fontId="29" fillId="0" borderId="0" xfId="0" applyNumberFormat="1" applyFont="1" applyAlignment="1">
      <alignment horizontal="center" vertical="center"/>
    </xf>
    <xf numFmtId="0" fontId="29" fillId="0" borderId="0" xfId="0" applyNumberFormat="1" applyFont="1" applyAlignment="1">
      <alignment vertical="center"/>
    </xf>
    <xf numFmtId="0" fontId="29" fillId="0" borderId="0" xfId="0" applyNumberFormat="1" applyFont="1" applyAlignment="1">
      <alignment vertical="center" wrapText="1"/>
    </xf>
    <xf numFmtId="0" fontId="29" fillId="0" borderId="0" xfId="0" applyNumberFormat="1" applyFont="1" applyFill="1" applyAlignment="1">
      <alignment vertical="center"/>
    </xf>
    <xf numFmtId="164" fontId="29" fillId="0" borderId="0" xfId="0" applyNumberFormat="1" applyFont="1" applyAlignment="1">
      <alignment horizontal="right" vertical="center"/>
    </xf>
    <xf numFmtId="0" fontId="29" fillId="0" borderId="0" xfId="0" applyNumberFormat="1" applyFont="1" applyAlignment="1">
      <alignment horizontal="right" vertical="center"/>
    </xf>
    <xf numFmtId="0" fontId="29" fillId="0" borderId="0" xfId="0" applyNumberFormat="1" applyFont="1" applyFill="1" applyBorder="1" applyAlignment="1">
      <alignment horizontal="center" vertical="center"/>
    </xf>
    <xf numFmtId="164" fontId="29" fillId="0" borderId="0" xfId="0" applyNumberFormat="1" applyFont="1" applyAlignment="1">
      <alignment vertical="center"/>
    </xf>
    <xf numFmtId="164" fontId="30" fillId="0" borderId="0" xfId="0" applyNumberFormat="1" applyFont="1" applyAlignment="1">
      <alignment horizontal="right" vertical="center"/>
    </xf>
    <xf numFmtId="10" fontId="11" fillId="0" borderId="1" xfId="0" applyNumberFormat="1" applyFont="1" applyFill="1" applyBorder="1" applyAlignment="1">
      <alignment horizontal="center" vertical="center" wrapText="1"/>
    </xf>
    <xf numFmtId="0" fontId="11" fillId="0" borderId="0" xfId="0" applyNumberFormat="1" applyFont="1" applyAlignment="1">
      <alignment horizontal="left" vertical="center"/>
    </xf>
    <xf numFmtId="0" fontId="13" fillId="0" borderId="0" xfId="0" applyNumberFormat="1" applyFont="1" applyAlignment="1">
      <alignment horizontal="left" vertical="center"/>
    </xf>
    <xf numFmtId="0" fontId="11" fillId="6" borderId="1" xfId="0" applyNumberFormat="1" applyFont="1" applyFill="1" applyBorder="1" applyAlignment="1">
      <alignment horizontal="left" vertical="center"/>
    </xf>
    <xf numFmtId="0" fontId="11" fillId="7" borderId="1" xfId="0" applyNumberFormat="1" applyFont="1" applyFill="1" applyBorder="1" applyAlignment="1">
      <alignment horizontal="left" vertical="center"/>
    </xf>
    <xf numFmtId="0" fontId="11" fillId="7" borderId="1" xfId="0" applyFont="1" applyFill="1" applyBorder="1" applyAlignment="1">
      <alignment horizontal="left" vertical="center"/>
    </xf>
    <xf numFmtId="0" fontId="11" fillId="0" borderId="1" xfId="0" applyNumberFormat="1" applyFont="1" applyBorder="1" applyAlignment="1">
      <alignment horizontal="left" vertical="center"/>
    </xf>
    <xf numFmtId="0" fontId="13" fillId="0" borderId="0" xfId="0" applyNumberFormat="1" applyFont="1" applyFill="1" applyBorder="1" applyAlignment="1">
      <alignment horizontal="left" vertical="center"/>
    </xf>
    <xf numFmtId="0" fontId="27" fillId="0" borderId="0" xfId="0" applyNumberFormat="1" applyFont="1" applyFill="1" applyBorder="1" applyAlignment="1">
      <alignment horizontal="left" vertical="center"/>
    </xf>
    <xf numFmtId="0" fontId="29" fillId="0" borderId="0" xfId="0" applyNumberFormat="1" applyFont="1" applyAlignment="1">
      <alignment horizontal="left" vertical="center"/>
    </xf>
    <xf numFmtId="0" fontId="19" fillId="7" borderId="5" xfId="0" applyFont="1" applyFill="1" applyBorder="1" applyAlignment="1">
      <alignment vertical="center"/>
    </xf>
    <xf numFmtId="0" fontId="19" fillId="7" borderId="0" xfId="0" applyFont="1" applyFill="1" applyBorder="1" applyAlignment="1">
      <alignment vertical="center" wrapText="1"/>
    </xf>
    <xf numFmtId="0" fontId="19" fillId="7" borderId="5" xfId="0" applyFont="1" applyFill="1" applyBorder="1" applyAlignment="1">
      <alignment vertical="center" wrapText="1"/>
    </xf>
    <xf numFmtId="0" fontId="20" fillId="0" borderId="5" xfId="0" applyFont="1" applyFill="1" applyBorder="1" applyAlignment="1">
      <alignment vertical="center" wrapText="1"/>
    </xf>
    <xf numFmtId="164" fontId="12" fillId="4" borderId="9" xfId="0" applyNumberFormat="1" applyFont="1" applyFill="1" applyBorder="1" applyAlignment="1">
      <alignment horizontal="center" vertical="center"/>
    </xf>
    <xf numFmtId="164" fontId="12" fillId="4" borderId="10" xfId="0" applyNumberFormat="1" applyFont="1" applyFill="1" applyBorder="1" applyAlignment="1">
      <alignment horizontal="center" vertical="center"/>
    </xf>
    <xf numFmtId="164" fontId="12" fillId="4" borderId="11" xfId="0" applyNumberFormat="1" applyFont="1" applyFill="1" applyBorder="1" applyAlignment="1">
      <alignment horizontal="center" vertical="center"/>
    </xf>
  </cellXfs>
  <cellStyles count="1">
    <cellStyle name="Κανονικό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015E88B1"/>
      <rgbColor rgb="01EEF3F4"/>
      <rgbColor rgb="FF0000FF"/>
      <rgbColor rgb="FFA5A5A5"/>
      <rgbColor rgb="FFBDC0BF"/>
      <rgbColor rgb="FF3F3F3F"/>
      <rgbColor rgb="FFA7A7A7"/>
      <rgbColor rgb="FFDBDBDB"/>
      <rgbColor rgb="FF3F6797"/>
      <rgbColor rgb="FFFF2600"/>
      <rgbColor rgb="FF4F81BD"/>
      <rgbColor rgb="FFF79646"/>
      <rgbColor rgb="FFCDDDAC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  <pageSetUpPr fitToPage="1"/>
  </sheetPr>
  <dimension ref="A1:AD226"/>
  <sheetViews>
    <sheetView showGridLines="0" tabSelected="1" zoomScale="90" zoomScaleNormal="90" workbookViewId="0">
      <selection activeCell="A2" sqref="A2"/>
    </sheetView>
  </sheetViews>
  <sheetFormatPr defaultColWidth="6.7109375" defaultRowHeight="12.75"/>
  <cols>
    <col min="1" max="1" width="15.7109375" style="194" bestFit="1" customWidth="1"/>
    <col min="2" max="2" width="17" style="177" bestFit="1" customWidth="1"/>
    <col min="3" max="3" width="68.140625" style="178" customWidth="1"/>
    <col min="4" max="4" width="41.28515625" style="179" customWidth="1"/>
    <col min="5" max="5" width="12.140625" style="177" hidden="1" customWidth="1"/>
    <col min="6" max="6" width="18" style="180" customWidth="1"/>
    <col min="7" max="7" width="14.7109375" style="181" hidden="1" customWidth="1"/>
    <col min="8" max="8" width="3.140625" style="182" customWidth="1"/>
    <col min="9" max="9" width="14.85546875" style="183" bestFit="1" customWidth="1"/>
    <col min="10" max="10" width="13.140625" style="183" bestFit="1" customWidth="1"/>
    <col min="11" max="11" width="21.140625" style="183" bestFit="1" customWidth="1"/>
    <col min="12" max="12" width="14.85546875" style="183" bestFit="1" customWidth="1"/>
    <col min="13" max="13" width="15.42578125" style="183" customWidth="1"/>
    <col min="14" max="14" width="13.140625" style="183" bestFit="1" customWidth="1"/>
    <col min="15" max="15" width="13.28515625" style="183" hidden="1" customWidth="1"/>
    <col min="16" max="16" width="14.28515625" style="183" hidden="1" customWidth="1"/>
    <col min="17" max="21" width="12.140625" style="183" hidden="1" customWidth="1"/>
    <col min="22" max="23" width="13.140625" style="183" hidden="1" customWidth="1"/>
    <col min="24" max="24" width="14.85546875" style="183" hidden="1" customWidth="1"/>
    <col min="25" max="25" width="12.140625" style="183" hidden="1" customWidth="1"/>
    <col min="26" max="26" width="13.140625" style="183" hidden="1" customWidth="1"/>
    <col min="27" max="27" width="12.140625" style="183" hidden="1" customWidth="1"/>
    <col min="28" max="28" width="16.28515625" style="184" customWidth="1"/>
    <col min="29" max="29" width="15.28515625" style="177" bestFit="1" customWidth="1"/>
    <col min="30" max="30" width="7.7109375" style="176" customWidth="1"/>
    <col min="31" max="16384" width="6.7109375" style="177"/>
  </cols>
  <sheetData>
    <row r="1" spans="1:30" s="64" customFormat="1" ht="19.5" thickBot="1">
      <c r="A1" s="186"/>
      <c r="B1" s="57"/>
      <c r="C1" s="58"/>
      <c r="D1" s="59"/>
      <c r="E1" s="58"/>
      <c r="F1" s="60"/>
      <c r="G1" s="61"/>
      <c r="H1" s="62"/>
      <c r="I1" s="199" t="s">
        <v>0</v>
      </c>
      <c r="J1" s="200"/>
      <c r="K1" s="200"/>
      <c r="L1" s="200"/>
      <c r="M1" s="200"/>
      <c r="N1" s="200"/>
      <c r="O1" s="200"/>
      <c r="P1" s="200"/>
      <c r="Q1" s="200"/>
      <c r="R1" s="200"/>
      <c r="S1" s="200"/>
      <c r="T1" s="200"/>
      <c r="U1" s="200"/>
      <c r="V1" s="200"/>
      <c r="W1" s="200"/>
      <c r="X1" s="200"/>
      <c r="Y1" s="200"/>
      <c r="Z1" s="200"/>
      <c r="AA1" s="201"/>
      <c r="AB1" s="63"/>
      <c r="AD1" s="56"/>
    </row>
    <row r="2" spans="1:30" s="77" customFormat="1" ht="47.25">
      <c r="A2" s="187"/>
      <c r="B2" s="65" t="s">
        <v>364</v>
      </c>
      <c r="C2" s="66" t="s">
        <v>1</v>
      </c>
      <c r="D2" s="66" t="s">
        <v>649</v>
      </c>
      <c r="E2" s="66"/>
      <c r="F2" s="67" t="s">
        <v>577</v>
      </c>
      <c r="G2" s="68" t="s">
        <v>365</v>
      </c>
      <c r="H2" s="69"/>
      <c r="I2" s="70" t="s">
        <v>629</v>
      </c>
      <c r="J2" s="70" t="s">
        <v>630</v>
      </c>
      <c r="K2" s="71" t="s">
        <v>3</v>
      </c>
      <c r="L2" s="70" t="s">
        <v>631</v>
      </c>
      <c r="M2" s="70" t="s">
        <v>636</v>
      </c>
      <c r="N2" s="72" t="s">
        <v>635</v>
      </c>
      <c r="O2" s="73" t="s">
        <v>377</v>
      </c>
      <c r="P2" s="73" t="s">
        <v>385</v>
      </c>
      <c r="Q2" s="73" t="s">
        <v>632</v>
      </c>
      <c r="R2" s="73" t="s">
        <v>378</v>
      </c>
      <c r="S2" s="73" t="s">
        <v>380</v>
      </c>
      <c r="T2" s="73" t="s">
        <v>384</v>
      </c>
      <c r="U2" s="73" t="s">
        <v>654</v>
      </c>
      <c r="V2" s="73" t="s">
        <v>633</v>
      </c>
      <c r="W2" s="73" t="s">
        <v>389</v>
      </c>
      <c r="X2" s="73" t="s">
        <v>381</v>
      </c>
      <c r="Y2" s="73" t="s">
        <v>388</v>
      </c>
      <c r="Z2" s="73" t="s">
        <v>386</v>
      </c>
      <c r="AA2" s="73" t="s">
        <v>637</v>
      </c>
      <c r="AB2" s="74" t="s">
        <v>665</v>
      </c>
      <c r="AC2" s="75" t="s">
        <v>634</v>
      </c>
      <c r="AD2" s="76" t="s">
        <v>518</v>
      </c>
    </row>
    <row r="3" spans="1:30" s="64" customFormat="1" ht="15.75">
      <c r="A3" s="191" t="s">
        <v>666</v>
      </c>
      <c r="B3" s="123" t="s">
        <v>5</v>
      </c>
      <c r="C3" s="81" t="s">
        <v>6</v>
      </c>
      <c r="D3" s="80"/>
      <c r="E3" s="81"/>
      <c r="F3" s="82">
        <f t="shared" ref="F3:F66" si="0">SUM(I3:AA3)+AC3</f>
        <v>7000</v>
      </c>
      <c r="G3" s="83"/>
      <c r="H3" s="62"/>
      <c r="I3" s="84"/>
      <c r="J3" s="85"/>
      <c r="K3" s="84"/>
      <c r="L3" s="84">
        <v>7000</v>
      </c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7">
        <f t="shared" ref="AB3:AB34" si="1">SUM(O3:AA3)</f>
        <v>0</v>
      </c>
      <c r="AC3" s="88"/>
      <c r="AD3" s="89"/>
    </row>
    <row r="4" spans="1:30" s="64" customFormat="1" ht="15.75">
      <c r="A4" s="191" t="s">
        <v>666</v>
      </c>
      <c r="B4" s="123" t="s">
        <v>7</v>
      </c>
      <c r="C4" s="81" t="s">
        <v>8</v>
      </c>
      <c r="D4" s="80"/>
      <c r="E4" s="81"/>
      <c r="F4" s="82">
        <f t="shared" si="0"/>
        <v>24800</v>
      </c>
      <c r="G4" s="83"/>
      <c r="H4" s="62"/>
      <c r="I4" s="84"/>
      <c r="J4" s="85"/>
      <c r="K4" s="84"/>
      <c r="L4" s="84">
        <v>24800</v>
      </c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4"/>
      <c r="AA4" s="84"/>
      <c r="AB4" s="87">
        <f t="shared" si="1"/>
        <v>0</v>
      </c>
      <c r="AC4" s="88"/>
      <c r="AD4" s="89"/>
    </row>
    <row r="5" spans="1:30" s="64" customFormat="1" ht="15.75">
      <c r="A5" s="191" t="s">
        <v>666</v>
      </c>
      <c r="B5" s="123" t="s">
        <v>11</v>
      </c>
      <c r="C5" s="81" t="s">
        <v>12</v>
      </c>
      <c r="D5" s="80"/>
      <c r="E5" s="81"/>
      <c r="F5" s="82">
        <f t="shared" si="0"/>
        <v>24800</v>
      </c>
      <c r="G5" s="83"/>
      <c r="H5" s="62"/>
      <c r="I5" s="84"/>
      <c r="J5" s="85"/>
      <c r="K5" s="84"/>
      <c r="L5" s="84">
        <v>24800</v>
      </c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7">
        <f t="shared" si="1"/>
        <v>0</v>
      </c>
      <c r="AC5" s="88"/>
      <c r="AD5" s="89"/>
    </row>
    <row r="6" spans="1:30" s="64" customFormat="1" ht="15.75">
      <c r="A6" s="191" t="s">
        <v>666</v>
      </c>
      <c r="B6" s="123" t="s">
        <v>9</v>
      </c>
      <c r="C6" s="81" t="s">
        <v>10</v>
      </c>
      <c r="D6" s="80"/>
      <c r="E6" s="81"/>
      <c r="F6" s="82">
        <f t="shared" si="0"/>
        <v>14000</v>
      </c>
      <c r="G6" s="83"/>
      <c r="H6" s="62"/>
      <c r="I6" s="84">
        <v>14000</v>
      </c>
      <c r="J6" s="85"/>
      <c r="K6" s="84"/>
      <c r="L6" s="84">
        <v>0</v>
      </c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  <c r="Z6" s="84"/>
      <c r="AA6" s="84"/>
      <c r="AB6" s="87">
        <f t="shared" si="1"/>
        <v>0</v>
      </c>
      <c r="AC6" s="88"/>
      <c r="AD6" s="89"/>
    </row>
    <row r="7" spans="1:30" s="64" customFormat="1" ht="31.5">
      <c r="A7" s="191" t="s">
        <v>666</v>
      </c>
      <c r="B7" s="123" t="s">
        <v>13</v>
      </c>
      <c r="C7" s="81" t="s">
        <v>14</v>
      </c>
      <c r="D7" s="80"/>
      <c r="E7" s="81"/>
      <c r="F7" s="82">
        <f t="shared" si="0"/>
        <v>50000</v>
      </c>
      <c r="G7" s="83"/>
      <c r="H7" s="62"/>
      <c r="I7" s="84"/>
      <c r="J7" s="85"/>
      <c r="K7" s="84"/>
      <c r="L7" s="84">
        <v>50000</v>
      </c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87">
        <f t="shared" si="1"/>
        <v>0</v>
      </c>
      <c r="AC7" s="88"/>
      <c r="AD7" s="89"/>
    </row>
    <row r="8" spans="1:30" s="64" customFormat="1" ht="31.5">
      <c r="A8" s="191" t="s">
        <v>666</v>
      </c>
      <c r="B8" s="123" t="s">
        <v>15</v>
      </c>
      <c r="C8" s="81" t="s">
        <v>16</v>
      </c>
      <c r="D8" s="80"/>
      <c r="E8" s="81"/>
      <c r="F8" s="82">
        <f t="shared" si="0"/>
        <v>50000</v>
      </c>
      <c r="G8" s="83"/>
      <c r="H8" s="62"/>
      <c r="I8" s="84"/>
      <c r="J8" s="85"/>
      <c r="K8" s="84"/>
      <c r="L8" s="84">
        <v>50000</v>
      </c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  <c r="Z8" s="84"/>
      <c r="AA8" s="84"/>
      <c r="AB8" s="87">
        <f t="shared" si="1"/>
        <v>0</v>
      </c>
      <c r="AC8" s="88"/>
      <c r="AD8" s="89"/>
    </row>
    <row r="9" spans="1:30" s="64" customFormat="1" ht="31.5">
      <c r="A9" s="191" t="s">
        <v>666</v>
      </c>
      <c r="B9" s="123" t="s">
        <v>17</v>
      </c>
      <c r="C9" s="81" t="s">
        <v>18</v>
      </c>
      <c r="D9" s="80"/>
      <c r="E9" s="81"/>
      <c r="F9" s="82">
        <f t="shared" si="0"/>
        <v>10000</v>
      </c>
      <c r="G9" s="83"/>
      <c r="H9" s="62"/>
      <c r="I9" s="84"/>
      <c r="J9" s="85"/>
      <c r="K9" s="84"/>
      <c r="L9" s="84">
        <v>10000</v>
      </c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7">
        <f t="shared" si="1"/>
        <v>0</v>
      </c>
      <c r="AC9" s="88"/>
      <c r="AD9" s="89"/>
    </row>
    <row r="10" spans="1:30" s="64" customFormat="1" ht="31.5">
      <c r="A10" s="191" t="s">
        <v>666</v>
      </c>
      <c r="B10" s="123" t="s">
        <v>21</v>
      </c>
      <c r="C10" s="81" t="s">
        <v>22</v>
      </c>
      <c r="D10" s="80"/>
      <c r="E10" s="81"/>
      <c r="F10" s="82">
        <f t="shared" si="0"/>
        <v>20000</v>
      </c>
      <c r="G10" s="83"/>
      <c r="H10" s="62"/>
      <c r="I10" s="84"/>
      <c r="J10" s="85"/>
      <c r="K10" s="84"/>
      <c r="L10" s="84">
        <v>20000</v>
      </c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87">
        <f t="shared" si="1"/>
        <v>0</v>
      </c>
      <c r="AC10" s="88"/>
      <c r="AD10" s="89"/>
    </row>
    <row r="11" spans="1:30" s="64" customFormat="1" ht="15.75">
      <c r="A11" s="191" t="s">
        <v>666</v>
      </c>
      <c r="B11" s="123" t="s">
        <v>23</v>
      </c>
      <c r="C11" s="81" t="s">
        <v>24</v>
      </c>
      <c r="D11" s="80"/>
      <c r="E11" s="81"/>
      <c r="F11" s="82">
        <f t="shared" si="0"/>
        <v>20000</v>
      </c>
      <c r="G11" s="83"/>
      <c r="H11" s="62"/>
      <c r="I11" s="84"/>
      <c r="J11" s="85"/>
      <c r="K11" s="84"/>
      <c r="L11" s="84">
        <v>20000</v>
      </c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  <c r="AB11" s="87">
        <f t="shared" si="1"/>
        <v>0</v>
      </c>
      <c r="AC11" s="88"/>
      <c r="AD11" s="89"/>
    </row>
    <row r="12" spans="1:30" s="64" customFormat="1" ht="15.75">
      <c r="A12" s="191" t="s">
        <v>666</v>
      </c>
      <c r="B12" s="123" t="s">
        <v>25</v>
      </c>
      <c r="C12" s="81" t="s">
        <v>26</v>
      </c>
      <c r="D12" s="80"/>
      <c r="E12" s="81"/>
      <c r="F12" s="82">
        <f t="shared" si="0"/>
        <v>20000</v>
      </c>
      <c r="G12" s="83"/>
      <c r="H12" s="62"/>
      <c r="I12" s="84"/>
      <c r="J12" s="85"/>
      <c r="K12" s="84"/>
      <c r="L12" s="84">
        <v>20000</v>
      </c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84"/>
      <c r="Z12" s="84"/>
      <c r="AA12" s="84"/>
      <c r="AB12" s="87">
        <f t="shared" si="1"/>
        <v>0</v>
      </c>
      <c r="AC12" s="88"/>
      <c r="AD12" s="89"/>
    </row>
    <row r="13" spans="1:30" s="64" customFormat="1" ht="44.1" customHeight="1">
      <c r="A13" s="191" t="s">
        <v>666</v>
      </c>
      <c r="B13" s="123" t="s">
        <v>27</v>
      </c>
      <c r="C13" s="81" t="s">
        <v>28</v>
      </c>
      <c r="D13" s="80"/>
      <c r="E13" s="81"/>
      <c r="F13" s="82">
        <f t="shared" si="0"/>
        <v>20000</v>
      </c>
      <c r="G13" s="83"/>
      <c r="H13" s="62"/>
      <c r="I13" s="84"/>
      <c r="J13" s="85"/>
      <c r="K13" s="84"/>
      <c r="L13" s="84">
        <v>20000</v>
      </c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84"/>
      <c r="Z13" s="84"/>
      <c r="AA13" s="84"/>
      <c r="AB13" s="87">
        <f t="shared" si="1"/>
        <v>0</v>
      </c>
      <c r="AC13" s="88"/>
      <c r="AD13" s="89"/>
    </row>
    <row r="14" spans="1:30" s="64" customFormat="1" ht="47.1" customHeight="1">
      <c r="A14" s="191" t="s">
        <v>666</v>
      </c>
      <c r="B14" s="123" t="s">
        <v>29</v>
      </c>
      <c r="C14" s="81" t="s">
        <v>30</v>
      </c>
      <c r="D14" s="80"/>
      <c r="E14" s="81"/>
      <c r="F14" s="82">
        <f t="shared" si="0"/>
        <v>20000</v>
      </c>
      <c r="G14" s="83"/>
      <c r="H14" s="62"/>
      <c r="I14" s="84"/>
      <c r="J14" s="85"/>
      <c r="K14" s="84"/>
      <c r="L14" s="84">
        <v>20000</v>
      </c>
      <c r="M14" s="84"/>
      <c r="N14" s="84"/>
      <c r="O14" s="84"/>
      <c r="P14" s="84"/>
      <c r="Q14" s="84"/>
      <c r="R14" s="84"/>
      <c r="S14" s="84"/>
      <c r="T14" s="84"/>
      <c r="U14" s="84"/>
      <c r="V14" s="84"/>
      <c r="W14" s="84"/>
      <c r="X14" s="84"/>
      <c r="Y14" s="84"/>
      <c r="Z14" s="84"/>
      <c r="AA14" s="84"/>
      <c r="AB14" s="87">
        <f t="shared" si="1"/>
        <v>0</v>
      </c>
      <c r="AC14" s="88"/>
      <c r="AD14" s="89"/>
    </row>
    <row r="15" spans="1:30" s="64" customFormat="1" ht="41.1" customHeight="1">
      <c r="A15" s="191" t="s">
        <v>666</v>
      </c>
      <c r="B15" s="123" t="s">
        <v>31</v>
      </c>
      <c r="C15" s="81" t="s">
        <v>32</v>
      </c>
      <c r="D15" s="80"/>
      <c r="E15" s="81"/>
      <c r="F15" s="82">
        <f t="shared" si="0"/>
        <v>5000</v>
      </c>
      <c r="G15" s="83"/>
      <c r="H15" s="62"/>
      <c r="I15" s="84"/>
      <c r="J15" s="85"/>
      <c r="K15" s="84"/>
      <c r="L15" s="84">
        <v>5000</v>
      </c>
      <c r="M15" s="84"/>
      <c r="N15" s="84"/>
      <c r="O15" s="84"/>
      <c r="P15" s="84"/>
      <c r="Q15" s="84"/>
      <c r="R15" s="84"/>
      <c r="S15" s="84"/>
      <c r="T15" s="84"/>
      <c r="U15" s="84"/>
      <c r="V15" s="84"/>
      <c r="W15" s="84"/>
      <c r="X15" s="84"/>
      <c r="Y15" s="84"/>
      <c r="Z15" s="84"/>
      <c r="AA15" s="84"/>
      <c r="AB15" s="87">
        <f t="shared" si="1"/>
        <v>0</v>
      </c>
      <c r="AC15" s="88"/>
      <c r="AD15" s="89"/>
    </row>
    <row r="16" spans="1:30" s="64" customFormat="1" ht="39.950000000000003" customHeight="1">
      <c r="A16" s="191" t="s">
        <v>666</v>
      </c>
      <c r="B16" s="123" t="s">
        <v>33</v>
      </c>
      <c r="C16" s="81" t="s">
        <v>34</v>
      </c>
      <c r="D16" s="80"/>
      <c r="E16" s="81"/>
      <c r="F16" s="82">
        <f t="shared" si="0"/>
        <v>4800</v>
      </c>
      <c r="G16" s="83"/>
      <c r="H16" s="62"/>
      <c r="I16" s="84"/>
      <c r="J16" s="85"/>
      <c r="K16" s="84"/>
      <c r="L16" s="84">
        <v>4800</v>
      </c>
      <c r="M16" s="84"/>
      <c r="N16" s="84"/>
      <c r="O16" s="84"/>
      <c r="P16" s="84"/>
      <c r="Q16" s="84"/>
      <c r="R16" s="84"/>
      <c r="S16" s="84"/>
      <c r="T16" s="84"/>
      <c r="U16" s="84"/>
      <c r="V16" s="84"/>
      <c r="W16" s="84"/>
      <c r="X16" s="84"/>
      <c r="Y16" s="84"/>
      <c r="Z16" s="84"/>
      <c r="AA16" s="84"/>
      <c r="AB16" s="87">
        <f t="shared" si="1"/>
        <v>0</v>
      </c>
      <c r="AC16" s="88"/>
      <c r="AD16" s="89"/>
    </row>
    <row r="17" spans="1:30" s="64" customFormat="1" ht="15.75">
      <c r="A17" s="191" t="s">
        <v>666</v>
      </c>
      <c r="B17" s="123" t="s">
        <v>35</v>
      </c>
      <c r="C17" s="81" t="s">
        <v>36</v>
      </c>
      <c r="D17" s="80"/>
      <c r="E17" s="81"/>
      <c r="F17" s="82">
        <f t="shared" si="0"/>
        <v>4800</v>
      </c>
      <c r="G17" s="83"/>
      <c r="H17" s="62"/>
      <c r="I17" s="84"/>
      <c r="J17" s="85"/>
      <c r="K17" s="84"/>
      <c r="L17" s="84">
        <v>4800</v>
      </c>
      <c r="M17" s="84"/>
      <c r="N17" s="84"/>
      <c r="O17" s="84"/>
      <c r="P17" s="84"/>
      <c r="Q17" s="84"/>
      <c r="R17" s="84"/>
      <c r="S17" s="84"/>
      <c r="T17" s="84"/>
      <c r="U17" s="84"/>
      <c r="V17" s="84"/>
      <c r="W17" s="84"/>
      <c r="X17" s="84"/>
      <c r="Y17" s="84"/>
      <c r="Z17" s="84"/>
      <c r="AA17" s="84"/>
      <c r="AB17" s="87">
        <f t="shared" si="1"/>
        <v>0</v>
      </c>
      <c r="AC17" s="88"/>
      <c r="AD17" s="89"/>
    </row>
    <row r="18" spans="1:30" s="64" customFormat="1" ht="15.75">
      <c r="A18" s="191" t="s">
        <v>666</v>
      </c>
      <c r="B18" s="123" t="s">
        <v>37</v>
      </c>
      <c r="C18" s="81" t="s">
        <v>38</v>
      </c>
      <c r="D18" s="80"/>
      <c r="E18" s="81"/>
      <c r="F18" s="82">
        <f t="shared" si="0"/>
        <v>4800</v>
      </c>
      <c r="G18" s="83"/>
      <c r="H18" s="62"/>
      <c r="I18" s="84"/>
      <c r="J18" s="85"/>
      <c r="K18" s="84"/>
      <c r="L18" s="84">
        <v>4800</v>
      </c>
      <c r="M18" s="84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84"/>
      <c r="AA18" s="84"/>
      <c r="AB18" s="87">
        <f t="shared" si="1"/>
        <v>0</v>
      </c>
      <c r="AC18" s="88"/>
      <c r="AD18" s="89"/>
    </row>
    <row r="19" spans="1:30" s="64" customFormat="1" ht="15.75">
      <c r="A19" s="191" t="s">
        <v>666</v>
      </c>
      <c r="B19" s="123" t="s">
        <v>39</v>
      </c>
      <c r="C19" s="81" t="s">
        <v>40</v>
      </c>
      <c r="D19" s="80"/>
      <c r="E19" s="81"/>
      <c r="F19" s="82">
        <f t="shared" si="0"/>
        <v>4800</v>
      </c>
      <c r="G19" s="83"/>
      <c r="H19" s="62"/>
      <c r="I19" s="84"/>
      <c r="J19" s="85"/>
      <c r="K19" s="84"/>
      <c r="L19" s="84">
        <v>4800</v>
      </c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87">
        <f t="shared" si="1"/>
        <v>0</v>
      </c>
      <c r="AC19" s="88"/>
      <c r="AD19" s="89"/>
    </row>
    <row r="20" spans="1:30" s="64" customFormat="1" ht="31.5">
      <c r="A20" s="191" t="s">
        <v>666</v>
      </c>
      <c r="B20" s="123" t="s">
        <v>43</v>
      </c>
      <c r="C20" s="81" t="s">
        <v>44</v>
      </c>
      <c r="D20" s="80"/>
      <c r="E20" s="81"/>
      <c r="F20" s="82">
        <f t="shared" si="0"/>
        <v>40000</v>
      </c>
      <c r="G20" s="83"/>
      <c r="H20" s="62"/>
      <c r="I20" s="84"/>
      <c r="J20" s="85"/>
      <c r="K20" s="84"/>
      <c r="L20" s="84">
        <v>40000</v>
      </c>
      <c r="M20" s="84"/>
      <c r="N20" s="84"/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84"/>
      <c r="Z20" s="84"/>
      <c r="AA20" s="84"/>
      <c r="AB20" s="87">
        <f t="shared" si="1"/>
        <v>0</v>
      </c>
      <c r="AC20" s="88"/>
      <c r="AD20" s="89"/>
    </row>
    <row r="21" spans="1:30" s="64" customFormat="1" ht="31.5">
      <c r="A21" s="191" t="s">
        <v>666</v>
      </c>
      <c r="B21" s="123" t="s">
        <v>45</v>
      </c>
      <c r="C21" s="81" t="s">
        <v>46</v>
      </c>
      <c r="D21" s="80"/>
      <c r="E21" s="81"/>
      <c r="F21" s="82">
        <f t="shared" si="0"/>
        <v>4800</v>
      </c>
      <c r="G21" s="83"/>
      <c r="H21" s="62"/>
      <c r="I21" s="84"/>
      <c r="J21" s="85"/>
      <c r="K21" s="84"/>
      <c r="L21" s="84">
        <v>4800</v>
      </c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7">
        <f t="shared" si="1"/>
        <v>0</v>
      </c>
      <c r="AC21" s="88"/>
      <c r="AD21" s="89"/>
    </row>
    <row r="22" spans="1:30" s="64" customFormat="1" ht="31.5">
      <c r="A22" s="191" t="s">
        <v>666</v>
      </c>
      <c r="B22" s="123" t="s">
        <v>47</v>
      </c>
      <c r="C22" s="81" t="s">
        <v>48</v>
      </c>
      <c r="D22" s="80"/>
      <c r="E22" s="81"/>
      <c r="F22" s="82">
        <f t="shared" si="0"/>
        <v>4800</v>
      </c>
      <c r="G22" s="83"/>
      <c r="H22" s="62"/>
      <c r="I22" s="84"/>
      <c r="J22" s="85"/>
      <c r="K22" s="84"/>
      <c r="L22" s="84">
        <v>4800</v>
      </c>
      <c r="M22" s="84"/>
      <c r="N22" s="84"/>
      <c r="O22" s="84"/>
      <c r="P22" s="84"/>
      <c r="Q22" s="84"/>
      <c r="R22" s="84"/>
      <c r="S22" s="84"/>
      <c r="T22" s="84"/>
      <c r="U22" s="84"/>
      <c r="V22" s="84"/>
      <c r="W22" s="84"/>
      <c r="X22" s="84"/>
      <c r="Y22" s="84"/>
      <c r="Z22" s="84"/>
      <c r="AA22" s="84"/>
      <c r="AB22" s="87">
        <f t="shared" si="1"/>
        <v>0</v>
      </c>
      <c r="AC22" s="88"/>
      <c r="AD22" s="89"/>
    </row>
    <row r="23" spans="1:30" s="64" customFormat="1" ht="38.1" customHeight="1">
      <c r="A23" s="191" t="s">
        <v>666</v>
      </c>
      <c r="B23" s="123" t="s">
        <v>49</v>
      </c>
      <c r="C23" s="81" t="s">
        <v>50</v>
      </c>
      <c r="D23" s="80"/>
      <c r="E23" s="81"/>
      <c r="F23" s="82">
        <f t="shared" si="0"/>
        <v>4800</v>
      </c>
      <c r="G23" s="83"/>
      <c r="H23" s="62"/>
      <c r="I23" s="84"/>
      <c r="J23" s="85"/>
      <c r="K23" s="84"/>
      <c r="L23" s="84">
        <v>4800</v>
      </c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84"/>
      <c r="Z23" s="84"/>
      <c r="AA23" s="84"/>
      <c r="AB23" s="87">
        <f t="shared" si="1"/>
        <v>0</v>
      </c>
      <c r="AC23" s="88"/>
      <c r="AD23" s="89"/>
    </row>
    <row r="24" spans="1:30" s="64" customFormat="1" ht="31.5">
      <c r="A24" s="191" t="s">
        <v>666</v>
      </c>
      <c r="B24" s="123" t="s">
        <v>51</v>
      </c>
      <c r="C24" s="81" t="s">
        <v>52</v>
      </c>
      <c r="D24" s="80"/>
      <c r="E24" s="81"/>
      <c r="F24" s="82">
        <f t="shared" si="0"/>
        <v>4800</v>
      </c>
      <c r="G24" s="83"/>
      <c r="H24" s="62"/>
      <c r="I24" s="84"/>
      <c r="J24" s="85"/>
      <c r="K24" s="84"/>
      <c r="L24" s="84">
        <v>4800</v>
      </c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  <c r="X24" s="84"/>
      <c r="Y24" s="84"/>
      <c r="Z24" s="84"/>
      <c r="AA24" s="84"/>
      <c r="AB24" s="87">
        <f t="shared" si="1"/>
        <v>0</v>
      </c>
      <c r="AC24" s="88"/>
      <c r="AD24" s="89"/>
    </row>
    <row r="25" spans="1:30" s="64" customFormat="1" ht="31.5">
      <c r="A25" s="191" t="s">
        <v>666</v>
      </c>
      <c r="B25" s="123" t="s">
        <v>53</v>
      </c>
      <c r="C25" s="81" t="s">
        <v>54</v>
      </c>
      <c r="D25" s="80"/>
      <c r="E25" s="81"/>
      <c r="F25" s="82">
        <f t="shared" si="0"/>
        <v>4800</v>
      </c>
      <c r="G25" s="83"/>
      <c r="H25" s="62"/>
      <c r="I25" s="84"/>
      <c r="J25" s="85"/>
      <c r="K25" s="84"/>
      <c r="L25" s="84">
        <v>4800</v>
      </c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7">
        <f t="shared" si="1"/>
        <v>0</v>
      </c>
      <c r="AC25" s="88"/>
      <c r="AD25" s="89"/>
    </row>
    <row r="26" spans="1:30" s="64" customFormat="1" ht="57.95" customHeight="1">
      <c r="A26" s="191" t="s">
        <v>666</v>
      </c>
      <c r="B26" s="123" t="s">
        <v>55</v>
      </c>
      <c r="C26" s="81" t="s">
        <v>56</v>
      </c>
      <c r="D26" s="80"/>
      <c r="E26" s="81"/>
      <c r="F26" s="82">
        <f t="shared" si="0"/>
        <v>5000</v>
      </c>
      <c r="G26" s="83"/>
      <c r="H26" s="62"/>
      <c r="I26" s="84"/>
      <c r="J26" s="85"/>
      <c r="K26" s="84"/>
      <c r="L26" s="84">
        <v>5000</v>
      </c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84"/>
      <c r="Y26" s="84"/>
      <c r="Z26" s="84"/>
      <c r="AA26" s="84"/>
      <c r="AB26" s="87">
        <f t="shared" si="1"/>
        <v>0</v>
      </c>
      <c r="AC26" s="88"/>
      <c r="AD26" s="89"/>
    </row>
    <row r="27" spans="1:30" s="64" customFormat="1" ht="50.1" customHeight="1">
      <c r="A27" s="191" t="s">
        <v>666</v>
      </c>
      <c r="B27" s="123" t="s">
        <v>57</v>
      </c>
      <c r="C27" s="81" t="s">
        <v>58</v>
      </c>
      <c r="D27" s="80"/>
      <c r="E27" s="81"/>
      <c r="F27" s="82">
        <f t="shared" si="0"/>
        <v>5000</v>
      </c>
      <c r="G27" s="83"/>
      <c r="H27" s="62"/>
      <c r="I27" s="84"/>
      <c r="J27" s="85"/>
      <c r="K27" s="84"/>
      <c r="L27" s="84">
        <v>5000</v>
      </c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7">
        <f t="shared" si="1"/>
        <v>0</v>
      </c>
      <c r="AC27" s="88"/>
      <c r="AD27" s="89"/>
    </row>
    <row r="28" spans="1:30" s="64" customFormat="1" ht="31.5">
      <c r="A28" s="191" t="s">
        <v>666</v>
      </c>
      <c r="B28" s="123" t="s">
        <v>59</v>
      </c>
      <c r="C28" s="81" t="s">
        <v>60</v>
      </c>
      <c r="D28" s="80"/>
      <c r="E28" s="81"/>
      <c r="F28" s="82">
        <f t="shared" si="0"/>
        <v>5000</v>
      </c>
      <c r="G28" s="83"/>
      <c r="H28" s="62"/>
      <c r="I28" s="84"/>
      <c r="J28" s="85"/>
      <c r="K28" s="84"/>
      <c r="L28" s="84">
        <v>5000</v>
      </c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7">
        <f t="shared" si="1"/>
        <v>0</v>
      </c>
      <c r="AC28" s="88"/>
      <c r="AD28" s="89"/>
    </row>
    <row r="29" spans="1:30" s="64" customFormat="1" ht="31.5">
      <c r="A29" s="191" t="s">
        <v>666</v>
      </c>
      <c r="B29" s="123" t="s">
        <v>61</v>
      </c>
      <c r="C29" s="81" t="s">
        <v>62</v>
      </c>
      <c r="D29" s="80"/>
      <c r="E29" s="81"/>
      <c r="F29" s="82">
        <f t="shared" si="0"/>
        <v>5000</v>
      </c>
      <c r="G29" s="83"/>
      <c r="H29" s="62"/>
      <c r="I29" s="84"/>
      <c r="J29" s="85"/>
      <c r="K29" s="84"/>
      <c r="L29" s="84">
        <v>5000</v>
      </c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7">
        <f t="shared" si="1"/>
        <v>0</v>
      </c>
      <c r="AC29" s="88"/>
      <c r="AD29" s="89"/>
    </row>
    <row r="30" spans="1:30" s="64" customFormat="1" ht="31.5">
      <c r="A30" s="191" t="s">
        <v>666</v>
      </c>
      <c r="B30" s="123" t="s">
        <v>63</v>
      </c>
      <c r="C30" s="81" t="s">
        <v>64</v>
      </c>
      <c r="D30" s="80"/>
      <c r="E30" s="81"/>
      <c r="F30" s="82">
        <f t="shared" si="0"/>
        <v>5000</v>
      </c>
      <c r="G30" s="83"/>
      <c r="H30" s="62"/>
      <c r="I30" s="84"/>
      <c r="J30" s="85"/>
      <c r="K30" s="84"/>
      <c r="L30" s="84">
        <v>5000</v>
      </c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7">
        <f t="shared" si="1"/>
        <v>0</v>
      </c>
      <c r="AC30" s="88"/>
      <c r="AD30" s="89"/>
    </row>
    <row r="31" spans="1:30" s="64" customFormat="1" ht="45" customHeight="1">
      <c r="A31" s="191" t="s">
        <v>666</v>
      </c>
      <c r="B31" s="123" t="s">
        <v>65</v>
      </c>
      <c r="C31" s="81" t="s">
        <v>66</v>
      </c>
      <c r="D31" s="80"/>
      <c r="E31" s="81"/>
      <c r="F31" s="82">
        <f t="shared" si="0"/>
        <v>24800</v>
      </c>
      <c r="G31" s="83"/>
      <c r="H31" s="62"/>
      <c r="I31" s="84">
        <v>24800</v>
      </c>
      <c r="J31" s="85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7">
        <f t="shared" si="1"/>
        <v>0</v>
      </c>
      <c r="AC31" s="88"/>
      <c r="AD31" s="89"/>
    </row>
    <row r="32" spans="1:30" s="64" customFormat="1" ht="42" customHeight="1">
      <c r="A32" s="191" t="s">
        <v>666</v>
      </c>
      <c r="B32" s="123" t="s">
        <v>67</v>
      </c>
      <c r="C32" s="81" t="s">
        <v>68</v>
      </c>
      <c r="D32" s="80"/>
      <c r="E32" s="81"/>
      <c r="F32" s="82">
        <f t="shared" si="0"/>
        <v>10000</v>
      </c>
      <c r="G32" s="83"/>
      <c r="H32" s="62"/>
      <c r="I32" s="84"/>
      <c r="J32" s="85"/>
      <c r="K32" s="84"/>
      <c r="L32" s="84">
        <v>10000</v>
      </c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7">
        <f t="shared" si="1"/>
        <v>0</v>
      </c>
      <c r="AC32" s="88"/>
      <c r="AD32" s="89"/>
    </row>
    <row r="33" spans="1:30" s="64" customFormat="1" ht="15.75">
      <c r="A33" s="191" t="s">
        <v>666</v>
      </c>
      <c r="B33" s="123" t="s">
        <v>69</v>
      </c>
      <c r="C33" s="81" t="s">
        <v>70</v>
      </c>
      <c r="D33" s="80"/>
      <c r="E33" s="81"/>
      <c r="F33" s="82">
        <f t="shared" si="0"/>
        <v>5000</v>
      </c>
      <c r="G33" s="83"/>
      <c r="H33" s="62"/>
      <c r="I33" s="84">
        <v>5000</v>
      </c>
      <c r="J33" s="85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7">
        <f t="shared" si="1"/>
        <v>0</v>
      </c>
      <c r="AC33" s="88"/>
      <c r="AD33" s="89"/>
    </row>
    <row r="34" spans="1:30" s="64" customFormat="1" ht="44.1" customHeight="1">
      <c r="A34" s="191" t="s">
        <v>666</v>
      </c>
      <c r="B34" s="123" t="s">
        <v>71</v>
      </c>
      <c r="C34" s="81" t="s">
        <v>72</v>
      </c>
      <c r="D34" s="80"/>
      <c r="E34" s="81"/>
      <c r="F34" s="82">
        <f t="shared" si="0"/>
        <v>10000</v>
      </c>
      <c r="G34" s="83"/>
      <c r="H34" s="62"/>
      <c r="I34" s="84"/>
      <c r="J34" s="85"/>
      <c r="K34" s="84"/>
      <c r="L34" s="85">
        <v>10000</v>
      </c>
      <c r="M34" s="85"/>
      <c r="N34" s="85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7">
        <f t="shared" si="1"/>
        <v>0</v>
      </c>
      <c r="AC34" s="88"/>
      <c r="AD34" s="89"/>
    </row>
    <row r="35" spans="1:30" s="64" customFormat="1" ht="42.95" customHeight="1">
      <c r="A35" s="191" t="s">
        <v>666</v>
      </c>
      <c r="B35" s="123" t="s">
        <v>73</v>
      </c>
      <c r="C35" s="81" t="s">
        <v>74</v>
      </c>
      <c r="D35" s="80"/>
      <c r="E35" s="81"/>
      <c r="F35" s="82">
        <f t="shared" si="0"/>
        <v>10000</v>
      </c>
      <c r="G35" s="83"/>
      <c r="H35" s="62"/>
      <c r="I35" s="84"/>
      <c r="J35" s="85"/>
      <c r="K35" s="84"/>
      <c r="L35" s="85">
        <v>10000</v>
      </c>
      <c r="M35" s="85"/>
      <c r="N35" s="85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7">
        <f t="shared" ref="AB35:AB66" si="2">SUM(O35:AA35)</f>
        <v>0</v>
      </c>
      <c r="AC35" s="88"/>
      <c r="AD35" s="89"/>
    </row>
    <row r="36" spans="1:30" s="64" customFormat="1" ht="36.950000000000003" customHeight="1">
      <c r="A36" s="191" t="s">
        <v>666</v>
      </c>
      <c r="B36" s="123" t="s">
        <v>75</v>
      </c>
      <c r="C36" s="81" t="s">
        <v>76</v>
      </c>
      <c r="D36" s="80"/>
      <c r="E36" s="81"/>
      <c r="F36" s="82">
        <f t="shared" si="0"/>
        <v>20000</v>
      </c>
      <c r="G36" s="83"/>
      <c r="H36" s="62"/>
      <c r="I36" s="84"/>
      <c r="J36" s="85"/>
      <c r="K36" s="84"/>
      <c r="L36" s="85">
        <v>20000</v>
      </c>
      <c r="M36" s="85"/>
      <c r="N36" s="85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7">
        <f t="shared" si="2"/>
        <v>0</v>
      </c>
      <c r="AC36" s="88"/>
      <c r="AD36" s="89"/>
    </row>
    <row r="37" spans="1:30" s="64" customFormat="1" ht="31.5">
      <c r="A37" s="191" t="s">
        <v>666</v>
      </c>
      <c r="B37" s="123" t="s">
        <v>77</v>
      </c>
      <c r="C37" s="81" t="s">
        <v>78</v>
      </c>
      <c r="D37" s="80"/>
      <c r="E37" s="81"/>
      <c r="F37" s="82">
        <f t="shared" si="0"/>
        <v>15000</v>
      </c>
      <c r="G37" s="83"/>
      <c r="H37" s="62"/>
      <c r="I37" s="84"/>
      <c r="J37" s="85"/>
      <c r="K37" s="84"/>
      <c r="L37" s="85">
        <v>15000</v>
      </c>
      <c r="M37" s="85"/>
      <c r="N37" s="85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7">
        <f t="shared" si="2"/>
        <v>0</v>
      </c>
      <c r="AC37" s="88"/>
      <c r="AD37" s="89"/>
    </row>
    <row r="38" spans="1:30" s="64" customFormat="1" ht="31.5">
      <c r="A38" s="191" t="s">
        <v>666</v>
      </c>
      <c r="B38" s="123" t="s">
        <v>79</v>
      </c>
      <c r="C38" s="81" t="s">
        <v>80</v>
      </c>
      <c r="D38" s="80"/>
      <c r="E38" s="81"/>
      <c r="F38" s="82">
        <f t="shared" si="0"/>
        <v>15000</v>
      </c>
      <c r="G38" s="83"/>
      <c r="H38" s="62"/>
      <c r="I38" s="84"/>
      <c r="J38" s="85"/>
      <c r="K38" s="84"/>
      <c r="L38" s="85">
        <v>15000</v>
      </c>
      <c r="M38" s="85"/>
      <c r="N38" s="85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7">
        <f t="shared" si="2"/>
        <v>0</v>
      </c>
      <c r="AC38" s="88"/>
      <c r="AD38" s="89"/>
    </row>
    <row r="39" spans="1:30" s="64" customFormat="1" ht="31.5">
      <c r="A39" s="191" t="s">
        <v>666</v>
      </c>
      <c r="B39" s="123" t="s">
        <v>81</v>
      </c>
      <c r="C39" s="81" t="s">
        <v>82</v>
      </c>
      <c r="D39" s="80"/>
      <c r="E39" s="81"/>
      <c r="F39" s="82">
        <f t="shared" si="0"/>
        <v>15000</v>
      </c>
      <c r="G39" s="83"/>
      <c r="H39" s="62"/>
      <c r="I39" s="84"/>
      <c r="J39" s="85"/>
      <c r="K39" s="84"/>
      <c r="L39" s="85">
        <v>15000</v>
      </c>
      <c r="M39" s="85"/>
      <c r="N39" s="85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7">
        <f t="shared" si="2"/>
        <v>0</v>
      </c>
      <c r="AC39" s="88"/>
      <c r="AD39" s="89"/>
    </row>
    <row r="40" spans="1:30" s="64" customFormat="1" ht="31.5">
      <c r="A40" s="191" t="s">
        <v>666</v>
      </c>
      <c r="B40" s="123" t="s">
        <v>83</v>
      </c>
      <c r="C40" s="81" t="s">
        <v>84</v>
      </c>
      <c r="D40" s="80"/>
      <c r="E40" s="81"/>
      <c r="F40" s="82">
        <f t="shared" si="0"/>
        <v>15000</v>
      </c>
      <c r="G40" s="83"/>
      <c r="H40" s="62"/>
      <c r="I40" s="84"/>
      <c r="J40" s="85"/>
      <c r="K40" s="84"/>
      <c r="L40" s="85">
        <v>15000</v>
      </c>
      <c r="M40" s="85"/>
      <c r="N40" s="85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7">
        <f t="shared" si="2"/>
        <v>0</v>
      </c>
      <c r="AC40" s="88"/>
      <c r="AD40" s="89"/>
    </row>
    <row r="41" spans="1:30" s="64" customFormat="1" ht="31.5">
      <c r="A41" s="191" t="s">
        <v>666</v>
      </c>
      <c r="B41" s="123" t="s">
        <v>85</v>
      </c>
      <c r="C41" s="81" t="s">
        <v>86</v>
      </c>
      <c r="D41" s="80"/>
      <c r="E41" s="81"/>
      <c r="F41" s="82">
        <f t="shared" si="0"/>
        <v>15000</v>
      </c>
      <c r="G41" s="83"/>
      <c r="H41" s="62"/>
      <c r="I41" s="84">
        <v>15000</v>
      </c>
      <c r="J41" s="85"/>
      <c r="K41" s="84"/>
      <c r="L41" s="85"/>
      <c r="M41" s="85"/>
      <c r="N41" s="85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7">
        <f t="shared" si="2"/>
        <v>0</v>
      </c>
      <c r="AC41" s="88"/>
      <c r="AD41" s="89"/>
    </row>
    <row r="42" spans="1:30" s="64" customFormat="1" ht="15.75">
      <c r="A42" s="191" t="s">
        <v>666</v>
      </c>
      <c r="B42" s="123" t="s">
        <v>87</v>
      </c>
      <c r="C42" s="81" t="s">
        <v>88</v>
      </c>
      <c r="D42" s="80"/>
      <c r="E42" s="81"/>
      <c r="F42" s="82">
        <f t="shared" si="0"/>
        <v>15000</v>
      </c>
      <c r="G42" s="83"/>
      <c r="H42" s="62"/>
      <c r="I42" s="84"/>
      <c r="J42" s="85">
        <v>15000</v>
      </c>
      <c r="K42" s="84"/>
      <c r="L42" s="85"/>
      <c r="M42" s="85"/>
      <c r="N42" s="85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7">
        <f t="shared" si="2"/>
        <v>0</v>
      </c>
      <c r="AC42" s="88"/>
      <c r="AD42" s="89"/>
    </row>
    <row r="43" spans="1:30" s="64" customFormat="1" ht="31.5">
      <c r="A43" s="191" t="s">
        <v>666</v>
      </c>
      <c r="B43" s="123" t="s">
        <v>89</v>
      </c>
      <c r="C43" s="81" t="s">
        <v>90</v>
      </c>
      <c r="D43" s="80"/>
      <c r="E43" s="81"/>
      <c r="F43" s="82">
        <f t="shared" si="0"/>
        <v>1500</v>
      </c>
      <c r="G43" s="83"/>
      <c r="H43" s="62"/>
      <c r="I43" s="84">
        <v>1500</v>
      </c>
      <c r="J43" s="85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7">
        <f t="shared" si="2"/>
        <v>0</v>
      </c>
      <c r="AC43" s="88"/>
      <c r="AD43" s="89"/>
    </row>
    <row r="44" spans="1:30" s="64" customFormat="1" ht="15.75">
      <c r="A44" s="191" t="s">
        <v>666</v>
      </c>
      <c r="B44" s="123" t="s">
        <v>91</v>
      </c>
      <c r="C44" s="81" t="s">
        <v>92</v>
      </c>
      <c r="D44" s="80"/>
      <c r="E44" s="81"/>
      <c r="F44" s="82">
        <f t="shared" si="0"/>
        <v>5000</v>
      </c>
      <c r="G44" s="83"/>
      <c r="H44" s="62"/>
      <c r="I44" s="84"/>
      <c r="J44" s="85">
        <v>5000</v>
      </c>
      <c r="K44" s="84"/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84"/>
      <c r="W44" s="84"/>
      <c r="X44" s="84"/>
      <c r="Y44" s="84"/>
      <c r="Z44" s="84"/>
      <c r="AA44" s="84"/>
      <c r="AB44" s="87">
        <f t="shared" si="2"/>
        <v>0</v>
      </c>
      <c r="AC44" s="88"/>
      <c r="AD44" s="89"/>
    </row>
    <row r="45" spans="1:30" s="64" customFormat="1" ht="31.5">
      <c r="A45" s="191" t="s">
        <v>666</v>
      </c>
      <c r="B45" s="123" t="s">
        <v>93</v>
      </c>
      <c r="C45" s="81" t="s">
        <v>94</v>
      </c>
      <c r="D45" s="80"/>
      <c r="E45" s="81"/>
      <c r="F45" s="82">
        <f t="shared" si="0"/>
        <v>5000</v>
      </c>
      <c r="G45" s="83"/>
      <c r="H45" s="62"/>
      <c r="I45" s="84"/>
      <c r="J45" s="85">
        <v>5000</v>
      </c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  <c r="X45" s="84"/>
      <c r="Y45" s="84"/>
      <c r="Z45" s="84"/>
      <c r="AA45" s="84"/>
      <c r="AB45" s="87">
        <f t="shared" si="2"/>
        <v>0</v>
      </c>
      <c r="AC45" s="88"/>
      <c r="AD45" s="89"/>
    </row>
    <row r="46" spans="1:30" s="64" customFormat="1" ht="15.75">
      <c r="A46" s="191" t="s">
        <v>666</v>
      </c>
      <c r="B46" s="123" t="s">
        <v>95</v>
      </c>
      <c r="C46" s="81" t="s">
        <v>96</v>
      </c>
      <c r="D46" s="80"/>
      <c r="E46" s="81"/>
      <c r="F46" s="82">
        <f t="shared" si="0"/>
        <v>8000</v>
      </c>
      <c r="G46" s="83"/>
      <c r="H46" s="62"/>
      <c r="I46" s="84"/>
      <c r="J46" s="85">
        <v>8000</v>
      </c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  <c r="X46" s="84"/>
      <c r="Y46" s="84"/>
      <c r="Z46" s="84"/>
      <c r="AA46" s="84"/>
      <c r="AB46" s="87">
        <f t="shared" si="2"/>
        <v>0</v>
      </c>
      <c r="AC46" s="88"/>
      <c r="AD46" s="89"/>
    </row>
    <row r="47" spans="1:30" s="64" customFormat="1" ht="15.75">
      <c r="A47" s="191" t="s">
        <v>666</v>
      </c>
      <c r="B47" s="123" t="s">
        <v>97</v>
      </c>
      <c r="C47" s="81" t="s">
        <v>98</v>
      </c>
      <c r="D47" s="80"/>
      <c r="E47" s="81"/>
      <c r="F47" s="82">
        <f t="shared" si="0"/>
        <v>6000</v>
      </c>
      <c r="G47" s="83"/>
      <c r="H47" s="62"/>
      <c r="I47" s="84"/>
      <c r="J47" s="85">
        <v>6000</v>
      </c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  <c r="X47" s="84"/>
      <c r="Y47" s="84"/>
      <c r="Z47" s="84"/>
      <c r="AA47" s="84"/>
      <c r="AB47" s="87">
        <f t="shared" si="2"/>
        <v>0</v>
      </c>
      <c r="AC47" s="88"/>
      <c r="AD47" s="89"/>
    </row>
    <row r="48" spans="1:30" s="64" customFormat="1" ht="15.75">
      <c r="A48" s="191" t="s">
        <v>666</v>
      </c>
      <c r="B48" s="123" t="s">
        <v>99</v>
      </c>
      <c r="C48" s="81" t="s">
        <v>100</v>
      </c>
      <c r="D48" s="80"/>
      <c r="E48" s="81"/>
      <c r="F48" s="82">
        <f t="shared" si="0"/>
        <v>6000</v>
      </c>
      <c r="G48" s="83"/>
      <c r="H48" s="62"/>
      <c r="I48" s="84"/>
      <c r="J48" s="85">
        <v>6000</v>
      </c>
      <c r="K48" s="84"/>
      <c r="L48" s="84"/>
      <c r="M48" s="84"/>
      <c r="N48" s="84"/>
      <c r="O48" s="84"/>
      <c r="P48" s="84"/>
      <c r="Q48" s="84"/>
      <c r="R48" s="84"/>
      <c r="S48" s="84"/>
      <c r="T48" s="84"/>
      <c r="U48" s="84"/>
      <c r="V48" s="84"/>
      <c r="W48" s="84"/>
      <c r="X48" s="84"/>
      <c r="Y48" s="84"/>
      <c r="Z48" s="84"/>
      <c r="AA48" s="84"/>
      <c r="AB48" s="87">
        <f t="shared" si="2"/>
        <v>0</v>
      </c>
      <c r="AC48" s="88"/>
      <c r="AD48" s="89"/>
    </row>
    <row r="49" spans="1:30" s="64" customFormat="1" ht="15.75">
      <c r="A49" s="191" t="s">
        <v>666</v>
      </c>
      <c r="B49" s="123" t="s">
        <v>101</v>
      </c>
      <c r="C49" s="81" t="s">
        <v>102</v>
      </c>
      <c r="D49" s="80"/>
      <c r="E49" s="81"/>
      <c r="F49" s="82">
        <f t="shared" si="0"/>
        <v>6000</v>
      </c>
      <c r="G49" s="83"/>
      <c r="H49" s="62"/>
      <c r="I49" s="84"/>
      <c r="J49" s="85">
        <v>6000</v>
      </c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4"/>
      <c r="W49" s="84"/>
      <c r="X49" s="84"/>
      <c r="Y49" s="84"/>
      <c r="Z49" s="84"/>
      <c r="AA49" s="84"/>
      <c r="AB49" s="87">
        <f t="shared" si="2"/>
        <v>0</v>
      </c>
      <c r="AC49" s="88"/>
      <c r="AD49" s="89"/>
    </row>
    <row r="50" spans="1:30" s="64" customFormat="1" ht="57" customHeight="1">
      <c r="A50" s="191" t="s">
        <v>666</v>
      </c>
      <c r="B50" s="123" t="s">
        <v>103</v>
      </c>
      <c r="C50" s="81" t="s">
        <v>104</v>
      </c>
      <c r="D50" s="80"/>
      <c r="E50" s="81"/>
      <c r="F50" s="82">
        <f t="shared" si="0"/>
        <v>6000</v>
      </c>
      <c r="G50" s="83"/>
      <c r="H50" s="62"/>
      <c r="I50" s="84"/>
      <c r="J50" s="85">
        <v>6000</v>
      </c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84"/>
      <c r="X50" s="84"/>
      <c r="Y50" s="84"/>
      <c r="Z50" s="84"/>
      <c r="AA50" s="84"/>
      <c r="AB50" s="87">
        <f t="shared" si="2"/>
        <v>0</v>
      </c>
      <c r="AC50" s="88"/>
      <c r="AD50" s="89"/>
    </row>
    <row r="51" spans="1:30" s="64" customFormat="1" ht="57" customHeight="1">
      <c r="A51" s="191" t="s">
        <v>666</v>
      </c>
      <c r="B51" s="123" t="s">
        <v>105</v>
      </c>
      <c r="C51" s="81" t="s">
        <v>106</v>
      </c>
      <c r="D51" s="80"/>
      <c r="E51" s="81"/>
      <c r="F51" s="82">
        <f t="shared" si="0"/>
        <v>10000</v>
      </c>
      <c r="G51" s="83"/>
      <c r="H51" s="62"/>
      <c r="I51" s="84"/>
      <c r="J51" s="85"/>
      <c r="K51" s="84"/>
      <c r="L51" s="84">
        <v>10000</v>
      </c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84"/>
      <c r="AB51" s="87">
        <f t="shared" si="2"/>
        <v>0</v>
      </c>
      <c r="AC51" s="88"/>
      <c r="AD51" s="89"/>
    </row>
    <row r="52" spans="1:30" s="64" customFormat="1" ht="31.5">
      <c r="A52" s="191" t="s">
        <v>666</v>
      </c>
      <c r="B52" s="123" t="s">
        <v>107</v>
      </c>
      <c r="C52" s="81" t="s">
        <v>108</v>
      </c>
      <c r="D52" s="80"/>
      <c r="E52" s="81"/>
      <c r="F52" s="82">
        <f t="shared" si="0"/>
        <v>10000</v>
      </c>
      <c r="G52" s="83"/>
      <c r="H52" s="62"/>
      <c r="I52" s="84"/>
      <c r="J52" s="85"/>
      <c r="K52" s="84"/>
      <c r="L52" s="84">
        <v>10000</v>
      </c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  <c r="X52" s="84"/>
      <c r="Y52" s="84"/>
      <c r="Z52" s="84"/>
      <c r="AA52" s="84"/>
      <c r="AB52" s="87">
        <f t="shared" si="2"/>
        <v>0</v>
      </c>
      <c r="AC52" s="88"/>
      <c r="AD52" s="89"/>
    </row>
    <row r="53" spans="1:30" s="64" customFormat="1" ht="41.1" customHeight="1">
      <c r="A53" s="191" t="s">
        <v>666</v>
      </c>
      <c r="B53" s="123" t="s">
        <v>119</v>
      </c>
      <c r="C53" s="81" t="s">
        <v>120</v>
      </c>
      <c r="D53" s="80"/>
      <c r="E53" s="81"/>
      <c r="F53" s="82">
        <f t="shared" si="0"/>
        <v>5000</v>
      </c>
      <c r="G53" s="83"/>
      <c r="H53" s="62"/>
      <c r="I53" s="84"/>
      <c r="J53" s="85"/>
      <c r="K53" s="84"/>
      <c r="L53" s="84">
        <v>5000</v>
      </c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  <c r="X53" s="84"/>
      <c r="Y53" s="84"/>
      <c r="Z53" s="84"/>
      <c r="AA53" s="84"/>
      <c r="AB53" s="87">
        <f t="shared" si="2"/>
        <v>0</v>
      </c>
      <c r="AC53" s="88"/>
      <c r="AD53" s="89"/>
    </row>
    <row r="54" spans="1:30" s="64" customFormat="1" ht="15.75">
      <c r="A54" s="191" t="s">
        <v>666</v>
      </c>
      <c r="B54" s="123" t="s">
        <v>121</v>
      </c>
      <c r="C54" s="81" t="s">
        <v>122</v>
      </c>
      <c r="D54" s="80"/>
      <c r="E54" s="81"/>
      <c r="F54" s="82">
        <f t="shared" si="0"/>
        <v>20000</v>
      </c>
      <c r="G54" s="83"/>
      <c r="H54" s="62"/>
      <c r="I54" s="84">
        <v>10000</v>
      </c>
      <c r="J54" s="85"/>
      <c r="K54" s="84"/>
      <c r="L54" s="84">
        <v>10000</v>
      </c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  <c r="X54" s="84"/>
      <c r="Y54" s="84"/>
      <c r="Z54" s="84"/>
      <c r="AA54" s="84"/>
      <c r="AB54" s="87">
        <f t="shared" si="2"/>
        <v>0</v>
      </c>
      <c r="AC54" s="88"/>
      <c r="AD54" s="89"/>
    </row>
    <row r="55" spans="1:30" s="64" customFormat="1" ht="31.5">
      <c r="A55" s="191" t="s">
        <v>666</v>
      </c>
      <c r="B55" s="123" t="s">
        <v>123</v>
      </c>
      <c r="C55" s="81" t="s">
        <v>124</v>
      </c>
      <c r="D55" s="80"/>
      <c r="E55" s="81"/>
      <c r="F55" s="82">
        <f t="shared" si="0"/>
        <v>92117.91</v>
      </c>
      <c r="G55" s="83"/>
      <c r="H55" s="62"/>
      <c r="I55" s="84"/>
      <c r="J55" s="85"/>
      <c r="K55" s="84"/>
      <c r="L55" s="84"/>
      <c r="M55" s="84"/>
      <c r="N55" s="84"/>
      <c r="O55" s="84">
        <v>92117.91</v>
      </c>
      <c r="P55" s="84"/>
      <c r="Q55" s="84"/>
      <c r="R55" s="84"/>
      <c r="S55" s="84"/>
      <c r="T55" s="84"/>
      <c r="U55" s="84"/>
      <c r="V55" s="84"/>
      <c r="W55" s="84"/>
      <c r="X55" s="84"/>
      <c r="Y55" s="84"/>
      <c r="Z55" s="84"/>
      <c r="AA55" s="84"/>
      <c r="AB55" s="87">
        <f t="shared" si="2"/>
        <v>92117.91</v>
      </c>
      <c r="AC55" s="88"/>
      <c r="AD55" s="89"/>
    </row>
    <row r="56" spans="1:30" s="64" customFormat="1" ht="31.5">
      <c r="A56" s="191" t="s">
        <v>666</v>
      </c>
      <c r="B56" s="123" t="s">
        <v>125</v>
      </c>
      <c r="C56" s="81" t="s">
        <v>126</v>
      </c>
      <c r="D56" s="80"/>
      <c r="E56" s="81"/>
      <c r="F56" s="82">
        <f t="shared" si="0"/>
        <v>4500</v>
      </c>
      <c r="G56" s="83"/>
      <c r="H56" s="62"/>
      <c r="I56" s="84"/>
      <c r="J56" s="85"/>
      <c r="K56" s="84"/>
      <c r="L56" s="84">
        <v>4500</v>
      </c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  <c r="X56" s="84"/>
      <c r="Y56" s="84"/>
      <c r="Z56" s="84"/>
      <c r="AA56" s="84"/>
      <c r="AB56" s="87">
        <f t="shared" si="2"/>
        <v>0</v>
      </c>
      <c r="AC56" s="88"/>
      <c r="AD56" s="89"/>
    </row>
    <row r="57" spans="1:30" s="64" customFormat="1" ht="31.5">
      <c r="A57" s="191" t="s">
        <v>666</v>
      </c>
      <c r="B57" s="123" t="s">
        <v>127</v>
      </c>
      <c r="C57" s="81" t="s">
        <v>128</v>
      </c>
      <c r="D57" s="80"/>
      <c r="E57" s="81"/>
      <c r="F57" s="82">
        <f t="shared" si="0"/>
        <v>4500</v>
      </c>
      <c r="G57" s="83"/>
      <c r="H57" s="62"/>
      <c r="I57" s="84"/>
      <c r="J57" s="85"/>
      <c r="K57" s="84"/>
      <c r="L57" s="84">
        <v>4500</v>
      </c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7">
        <f t="shared" si="2"/>
        <v>0</v>
      </c>
      <c r="AC57" s="88"/>
      <c r="AD57" s="89"/>
    </row>
    <row r="58" spans="1:30" s="64" customFormat="1" ht="31.5">
      <c r="A58" s="191" t="s">
        <v>666</v>
      </c>
      <c r="B58" s="123" t="s">
        <v>129</v>
      </c>
      <c r="C58" s="81" t="s">
        <v>130</v>
      </c>
      <c r="D58" s="80"/>
      <c r="E58" s="81"/>
      <c r="F58" s="82">
        <f t="shared" si="0"/>
        <v>4500</v>
      </c>
      <c r="G58" s="83"/>
      <c r="H58" s="62"/>
      <c r="I58" s="84"/>
      <c r="J58" s="85"/>
      <c r="K58" s="84"/>
      <c r="L58" s="84">
        <v>4500</v>
      </c>
      <c r="M58" s="84"/>
      <c r="N58" s="84"/>
      <c r="O58" s="84"/>
      <c r="P58" s="84"/>
      <c r="Q58" s="84"/>
      <c r="R58" s="84"/>
      <c r="S58" s="84"/>
      <c r="T58" s="84"/>
      <c r="U58" s="84"/>
      <c r="V58" s="84"/>
      <c r="W58" s="84"/>
      <c r="X58" s="84"/>
      <c r="Y58" s="84"/>
      <c r="Z58" s="84"/>
      <c r="AA58" s="84"/>
      <c r="AB58" s="87">
        <f t="shared" si="2"/>
        <v>0</v>
      </c>
      <c r="AC58" s="88"/>
      <c r="AD58" s="89"/>
    </row>
    <row r="59" spans="1:30" s="64" customFormat="1" ht="27.95" customHeight="1">
      <c r="A59" s="191" t="s">
        <v>666</v>
      </c>
      <c r="B59" s="123" t="s">
        <v>131</v>
      </c>
      <c r="C59" s="81" t="s">
        <v>132</v>
      </c>
      <c r="D59" s="80"/>
      <c r="E59" s="81"/>
      <c r="F59" s="82">
        <f t="shared" si="0"/>
        <v>4500</v>
      </c>
      <c r="G59" s="83"/>
      <c r="H59" s="62"/>
      <c r="I59" s="84"/>
      <c r="J59" s="85"/>
      <c r="K59" s="84"/>
      <c r="L59" s="84">
        <v>4500</v>
      </c>
      <c r="M59" s="84"/>
      <c r="N59" s="84"/>
      <c r="O59" s="84"/>
      <c r="P59" s="84"/>
      <c r="Q59" s="84"/>
      <c r="R59" s="84"/>
      <c r="S59" s="84"/>
      <c r="T59" s="84"/>
      <c r="U59" s="84"/>
      <c r="V59" s="84"/>
      <c r="W59" s="84"/>
      <c r="X59" s="84"/>
      <c r="Y59" s="84"/>
      <c r="Z59" s="84"/>
      <c r="AA59" s="84"/>
      <c r="AB59" s="87">
        <f t="shared" si="2"/>
        <v>0</v>
      </c>
      <c r="AC59" s="88"/>
      <c r="AD59" s="89"/>
    </row>
    <row r="60" spans="1:30" s="64" customFormat="1" ht="31.5">
      <c r="A60" s="191" t="s">
        <v>666</v>
      </c>
      <c r="B60" s="123" t="s">
        <v>133</v>
      </c>
      <c r="C60" s="81" t="s">
        <v>134</v>
      </c>
      <c r="D60" s="80"/>
      <c r="E60" s="81"/>
      <c r="F60" s="82">
        <f t="shared" si="0"/>
        <v>4500</v>
      </c>
      <c r="G60" s="83"/>
      <c r="H60" s="62"/>
      <c r="I60" s="84"/>
      <c r="J60" s="85"/>
      <c r="K60" s="84"/>
      <c r="L60" s="84">
        <v>4500</v>
      </c>
      <c r="M60" s="84"/>
      <c r="N60" s="84"/>
      <c r="O60" s="84"/>
      <c r="P60" s="84"/>
      <c r="Q60" s="84"/>
      <c r="R60" s="84"/>
      <c r="S60" s="84"/>
      <c r="T60" s="84"/>
      <c r="U60" s="84"/>
      <c r="V60" s="84"/>
      <c r="W60" s="84"/>
      <c r="X60" s="84"/>
      <c r="Y60" s="84"/>
      <c r="Z60" s="84"/>
      <c r="AA60" s="84"/>
      <c r="AB60" s="87">
        <f t="shared" si="2"/>
        <v>0</v>
      </c>
      <c r="AC60" s="88"/>
      <c r="AD60" s="89"/>
    </row>
    <row r="61" spans="1:30" s="64" customFormat="1" ht="47.25">
      <c r="A61" s="191" t="s">
        <v>666</v>
      </c>
      <c r="B61" s="123" t="s">
        <v>141</v>
      </c>
      <c r="C61" s="81" t="s">
        <v>142</v>
      </c>
      <c r="D61" s="80"/>
      <c r="E61" s="81" t="s">
        <v>404</v>
      </c>
      <c r="F61" s="82">
        <f t="shared" si="0"/>
        <v>470000</v>
      </c>
      <c r="G61" s="83" t="s">
        <v>143</v>
      </c>
      <c r="H61" s="62"/>
      <c r="I61" s="84">
        <v>99759</v>
      </c>
      <c r="J61" s="85"/>
      <c r="K61" s="84">
        <v>370241</v>
      </c>
      <c r="L61" s="84"/>
      <c r="M61" s="84"/>
      <c r="N61" s="84"/>
      <c r="O61" s="84"/>
      <c r="P61" s="84"/>
      <c r="Q61" s="84"/>
      <c r="R61" s="84"/>
      <c r="S61" s="84"/>
      <c r="T61" s="84"/>
      <c r="U61" s="84"/>
      <c r="V61" s="84"/>
      <c r="W61" s="84"/>
      <c r="X61" s="84"/>
      <c r="Y61" s="84"/>
      <c r="Z61" s="84"/>
      <c r="AA61" s="84"/>
      <c r="AB61" s="87">
        <f t="shared" si="2"/>
        <v>0</v>
      </c>
      <c r="AC61" s="88"/>
      <c r="AD61" s="89"/>
    </row>
    <row r="62" spans="1:30" s="64" customFormat="1" ht="31.5">
      <c r="A62" s="191" t="s">
        <v>666</v>
      </c>
      <c r="B62" s="125" t="s">
        <v>146</v>
      </c>
      <c r="C62" s="126" t="s">
        <v>147</v>
      </c>
      <c r="D62" s="127"/>
      <c r="E62" s="126"/>
      <c r="F62" s="82">
        <f t="shared" si="0"/>
        <v>0</v>
      </c>
      <c r="G62" s="128"/>
      <c r="H62" s="69"/>
      <c r="I62" s="129">
        <v>0</v>
      </c>
      <c r="J62" s="130"/>
      <c r="K62" s="129"/>
      <c r="L62" s="129"/>
      <c r="M62" s="129"/>
      <c r="N62" s="129"/>
      <c r="O62" s="129"/>
      <c r="P62" s="129"/>
      <c r="Q62" s="129"/>
      <c r="R62" s="129"/>
      <c r="S62" s="129"/>
      <c r="T62" s="129"/>
      <c r="U62" s="129"/>
      <c r="V62" s="129"/>
      <c r="W62" s="129"/>
      <c r="X62" s="129"/>
      <c r="Y62" s="129"/>
      <c r="Z62" s="129"/>
      <c r="AA62" s="129"/>
      <c r="AB62" s="87">
        <f t="shared" si="2"/>
        <v>0</v>
      </c>
      <c r="AC62" s="131"/>
      <c r="AD62" s="132"/>
    </row>
    <row r="63" spans="1:30" s="64" customFormat="1" ht="31.5">
      <c r="A63" s="191" t="s">
        <v>666</v>
      </c>
      <c r="B63" s="123" t="s">
        <v>152</v>
      </c>
      <c r="C63" s="81" t="s">
        <v>153</v>
      </c>
      <c r="D63" s="80"/>
      <c r="E63" s="81" t="s">
        <v>395</v>
      </c>
      <c r="F63" s="82">
        <f t="shared" si="0"/>
        <v>27530.14</v>
      </c>
      <c r="G63" s="83"/>
      <c r="H63" s="62"/>
      <c r="I63" s="84"/>
      <c r="J63" s="85"/>
      <c r="K63" s="84"/>
      <c r="L63" s="85">
        <v>27530.14</v>
      </c>
      <c r="M63" s="85"/>
      <c r="N63" s="85"/>
      <c r="O63" s="84"/>
      <c r="P63" s="84"/>
      <c r="Q63" s="84"/>
      <c r="R63" s="84"/>
      <c r="S63" s="84"/>
      <c r="T63" s="84"/>
      <c r="U63" s="84"/>
      <c r="V63" s="84"/>
      <c r="W63" s="84"/>
      <c r="X63" s="84"/>
      <c r="Y63" s="84"/>
      <c r="Z63" s="84"/>
      <c r="AA63" s="84"/>
      <c r="AB63" s="87">
        <f t="shared" si="2"/>
        <v>0</v>
      </c>
      <c r="AC63" s="88"/>
      <c r="AD63" s="89"/>
    </row>
    <row r="64" spans="1:30" s="64" customFormat="1" ht="31.5">
      <c r="A64" s="191" t="s">
        <v>666</v>
      </c>
      <c r="B64" s="123" t="s">
        <v>158</v>
      </c>
      <c r="C64" s="81" t="s">
        <v>159</v>
      </c>
      <c r="D64" s="80"/>
      <c r="E64" s="81" t="s">
        <v>397</v>
      </c>
      <c r="F64" s="82">
        <f t="shared" si="0"/>
        <v>60585.85</v>
      </c>
      <c r="G64" s="83"/>
      <c r="H64" s="62"/>
      <c r="I64" s="84"/>
      <c r="J64" s="85"/>
      <c r="K64" s="84"/>
      <c r="L64" s="119">
        <v>60585.85</v>
      </c>
      <c r="M64" s="119"/>
      <c r="N64" s="119"/>
      <c r="O64" s="84"/>
      <c r="P64" s="84"/>
      <c r="Q64" s="84"/>
      <c r="R64" s="84"/>
      <c r="S64" s="84"/>
      <c r="T64" s="84"/>
      <c r="U64" s="84"/>
      <c r="V64" s="84"/>
      <c r="W64" s="84"/>
      <c r="X64" s="84"/>
      <c r="Y64" s="84"/>
      <c r="Z64" s="84"/>
      <c r="AA64" s="84"/>
      <c r="AB64" s="87">
        <f t="shared" si="2"/>
        <v>0</v>
      </c>
      <c r="AC64" s="88"/>
      <c r="AD64" s="89"/>
    </row>
    <row r="65" spans="1:30" s="64" customFormat="1" ht="31.5">
      <c r="A65" s="191" t="s">
        <v>666</v>
      </c>
      <c r="B65" s="123" t="s">
        <v>162</v>
      </c>
      <c r="C65" s="81" t="s">
        <v>163</v>
      </c>
      <c r="D65" s="80"/>
      <c r="E65" s="81" t="s">
        <v>408</v>
      </c>
      <c r="F65" s="82">
        <f t="shared" si="0"/>
        <v>1476</v>
      </c>
      <c r="G65" s="83"/>
      <c r="H65" s="62"/>
      <c r="I65" s="84">
        <v>1476</v>
      </c>
      <c r="J65" s="85"/>
      <c r="K65" s="84"/>
      <c r="L65" s="119"/>
      <c r="M65" s="119"/>
      <c r="N65" s="119"/>
      <c r="O65" s="84"/>
      <c r="P65" s="84"/>
      <c r="Q65" s="84"/>
      <c r="R65" s="84"/>
      <c r="S65" s="84"/>
      <c r="T65" s="84"/>
      <c r="U65" s="84"/>
      <c r="V65" s="84"/>
      <c r="W65" s="84"/>
      <c r="X65" s="84"/>
      <c r="Y65" s="84"/>
      <c r="Z65" s="84"/>
      <c r="AA65" s="84"/>
      <c r="AB65" s="87">
        <f t="shared" si="2"/>
        <v>0</v>
      </c>
      <c r="AC65" s="88"/>
      <c r="AD65" s="89"/>
    </row>
    <row r="66" spans="1:30" s="64" customFormat="1" ht="35.1" customHeight="1">
      <c r="A66" s="191" t="s">
        <v>666</v>
      </c>
      <c r="B66" s="123" t="s">
        <v>164</v>
      </c>
      <c r="C66" s="81" t="s">
        <v>165</v>
      </c>
      <c r="D66" s="80"/>
      <c r="E66" s="81" t="s">
        <v>405</v>
      </c>
      <c r="F66" s="82">
        <f t="shared" si="0"/>
        <v>1000</v>
      </c>
      <c r="G66" s="83"/>
      <c r="H66" s="62"/>
      <c r="I66" s="84">
        <v>1000</v>
      </c>
      <c r="J66" s="85"/>
      <c r="K66" s="84"/>
      <c r="L66" s="119"/>
      <c r="M66" s="119"/>
      <c r="N66" s="119"/>
      <c r="O66" s="84"/>
      <c r="P66" s="84"/>
      <c r="Q66" s="84"/>
      <c r="R66" s="84"/>
      <c r="S66" s="84"/>
      <c r="T66" s="84"/>
      <c r="U66" s="84"/>
      <c r="V66" s="84"/>
      <c r="W66" s="84"/>
      <c r="X66" s="84"/>
      <c r="Y66" s="84"/>
      <c r="Z66" s="84"/>
      <c r="AA66" s="84"/>
      <c r="AB66" s="87">
        <f t="shared" si="2"/>
        <v>0</v>
      </c>
      <c r="AC66" s="88"/>
      <c r="AD66" s="89"/>
    </row>
    <row r="67" spans="1:30" s="64" customFormat="1" ht="63">
      <c r="A67" s="191" t="s">
        <v>666</v>
      </c>
      <c r="B67" s="123" t="s">
        <v>166</v>
      </c>
      <c r="C67" s="81" t="s">
        <v>167</v>
      </c>
      <c r="D67" s="80"/>
      <c r="E67" s="81"/>
      <c r="F67" s="82">
        <f t="shared" ref="F67:F130" si="3">SUM(I67:AA67)+AC67</f>
        <v>1000</v>
      </c>
      <c r="G67" s="83"/>
      <c r="H67" s="62"/>
      <c r="I67" s="84">
        <v>1000</v>
      </c>
      <c r="J67" s="85"/>
      <c r="K67" s="84"/>
      <c r="L67" s="119"/>
      <c r="M67" s="119"/>
      <c r="N67" s="119"/>
      <c r="O67" s="84"/>
      <c r="P67" s="84"/>
      <c r="Q67" s="84"/>
      <c r="R67" s="84"/>
      <c r="S67" s="84"/>
      <c r="T67" s="84"/>
      <c r="U67" s="84"/>
      <c r="V67" s="84"/>
      <c r="W67" s="84"/>
      <c r="X67" s="84"/>
      <c r="Y67" s="84"/>
      <c r="Z67" s="84"/>
      <c r="AA67" s="84"/>
      <c r="AB67" s="87">
        <f t="shared" ref="AB67:AB98" si="4">SUM(O67:AA67)</f>
        <v>0</v>
      </c>
      <c r="AC67" s="88"/>
      <c r="AD67" s="89"/>
    </row>
    <row r="68" spans="1:30" s="64" customFormat="1" ht="47.25">
      <c r="A68" s="191" t="s">
        <v>666</v>
      </c>
      <c r="B68" s="123" t="s">
        <v>168</v>
      </c>
      <c r="C68" s="81" t="s">
        <v>169</v>
      </c>
      <c r="D68" s="80"/>
      <c r="E68" s="81"/>
      <c r="F68" s="82">
        <f t="shared" si="3"/>
        <v>11480</v>
      </c>
      <c r="G68" s="83"/>
      <c r="H68" s="62"/>
      <c r="I68" s="84">
        <v>11480</v>
      </c>
      <c r="J68" s="85"/>
      <c r="K68" s="84"/>
      <c r="L68" s="119"/>
      <c r="M68" s="119"/>
      <c r="N68" s="119"/>
      <c r="O68" s="84"/>
      <c r="P68" s="84"/>
      <c r="Q68" s="84"/>
      <c r="R68" s="84"/>
      <c r="S68" s="84"/>
      <c r="T68" s="84"/>
      <c r="U68" s="84"/>
      <c r="V68" s="84"/>
      <c r="W68" s="84"/>
      <c r="X68" s="84"/>
      <c r="Y68" s="84"/>
      <c r="Z68" s="84"/>
      <c r="AA68" s="84"/>
      <c r="AB68" s="87">
        <f t="shared" si="4"/>
        <v>0</v>
      </c>
      <c r="AC68" s="88"/>
      <c r="AD68" s="89"/>
    </row>
    <row r="69" spans="1:30" s="64" customFormat="1" ht="31.5">
      <c r="A69" s="191" t="s">
        <v>666</v>
      </c>
      <c r="B69" s="123" t="s">
        <v>170</v>
      </c>
      <c r="C69" s="81" t="s">
        <v>171</v>
      </c>
      <c r="D69" s="80"/>
      <c r="E69" s="81"/>
      <c r="F69" s="82">
        <f t="shared" si="3"/>
        <v>5000</v>
      </c>
      <c r="G69" s="83"/>
      <c r="H69" s="62"/>
      <c r="I69" s="84"/>
      <c r="J69" s="85"/>
      <c r="K69" s="84"/>
      <c r="L69" s="84">
        <v>5000</v>
      </c>
      <c r="M69" s="84"/>
      <c r="N69" s="84"/>
      <c r="O69" s="84"/>
      <c r="P69" s="84"/>
      <c r="Q69" s="84"/>
      <c r="R69" s="84"/>
      <c r="S69" s="84"/>
      <c r="T69" s="84"/>
      <c r="U69" s="84"/>
      <c r="V69" s="84"/>
      <c r="W69" s="84"/>
      <c r="X69" s="84"/>
      <c r="Y69" s="84"/>
      <c r="Z69" s="84"/>
      <c r="AA69" s="84"/>
      <c r="AB69" s="87">
        <f t="shared" si="4"/>
        <v>0</v>
      </c>
      <c r="AC69" s="88"/>
      <c r="AD69" s="89"/>
    </row>
    <row r="70" spans="1:30" s="64" customFormat="1" ht="15.75">
      <c r="A70" s="191" t="s">
        <v>666</v>
      </c>
      <c r="B70" s="123" t="s">
        <v>172</v>
      </c>
      <c r="C70" s="81" t="s">
        <v>173</v>
      </c>
      <c r="D70" s="80"/>
      <c r="E70" s="81"/>
      <c r="F70" s="82">
        <f t="shared" si="3"/>
        <v>5000</v>
      </c>
      <c r="G70" s="83"/>
      <c r="H70" s="62"/>
      <c r="I70" s="84">
        <v>5000</v>
      </c>
      <c r="J70" s="85"/>
      <c r="K70" s="84"/>
      <c r="L70" s="84"/>
      <c r="M70" s="84"/>
      <c r="N70" s="84"/>
      <c r="O70" s="84"/>
      <c r="P70" s="84"/>
      <c r="Q70" s="84"/>
      <c r="R70" s="84"/>
      <c r="S70" s="84"/>
      <c r="T70" s="84"/>
      <c r="U70" s="84"/>
      <c r="V70" s="84"/>
      <c r="W70" s="84"/>
      <c r="X70" s="84"/>
      <c r="Y70" s="84"/>
      <c r="Z70" s="84"/>
      <c r="AA70" s="84"/>
      <c r="AB70" s="87">
        <f t="shared" si="4"/>
        <v>0</v>
      </c>
      <c r="AC70" s="88"/>
      <c r="AD70" s="89"/>
    </row>
    <row r="71" spans="1:30" s="64" customFormat="1" ht="31.5">
      <c r="A71" s="191" t="s">
        <v>666</v>
      </c>
      <c r="B71" s="123" t="s">
        <v>174</v>
      </c>
      <c r="C71" s="81" t="s">
        <v>175</v>
      </c>
      <c r="D71" s="80"/>
      <c r="E71" s="81"/>
      <c r="F71" s="82">
        <f t="shared" si="3"/>
        <v>1508.22</v>
      </c>
      <c r="G71" s="83"/>
      <c r="H71" s="62"/>
      <c r="I71" s="84">
        <v>1508.22</v>
      </c>
      <c r="J71" s="85"/>
      <c r="K71" s="84"/>
      <c r="L71" s="84"/>
      <c r="M71" s="84"/>
      <c r="N71" s="84"/>
      <c r="O71" s="84"/>
      <c r="P71" s="84"/>
      <c r="Q71" s="84"/>
      <c r="R71" s="84"/>
      <c r="S71" s="84"/>
      <c r="T71" s="84"/>
      <c r="U71" s="84"/>
      <c r="V71" s="84"/>
      <c r="W71" s="84"/>
      <c r="X71" s="84"/>
      <c r="Y71" s="84"/>
      <c r="Z71" s="84"/>
      <c r="AA71" s="84"/>
      <c r="AB71" s="87">
        <f t="shared" si="4"/>
        <v>0</v>
      </c>
      <c r="AC71" s="88"/>
      <c r="AD71" s="89"/>
    </row>
    <row r="72" spans="1:30" s="64" customFormat="1" ht="24" customHeight="1">
      <c r="A72" s="191" t="s">
        <v>666</v>
      </c>
      <c r="B72" s="123" t="s">
        <v>176</v>
      </c>
      <c r="C72" s="81" t="s">
        <v>177</v>
      </c>
      <c r="D72" s="80"/>
      <c r="E72" s="81"/>
      <c r="F72" s="82">
        <f t="shared" si="3"/>
        <v>1000</v>
      </c>
      <c r="G72" s="83"/>
      <c r="H72" s="62"/>
      <c r="I72" s="84">
        <v>1000</v>
      </c>
      <c r="J72" s="85"/>
      <c r="K72" s="84"/>
      <c r="L72" s="84"/>
      <c r="M72" s="84"/>
      <c r="N72" s="84"/>
      <c r="O72" s="84"/>
      <c r="P72" s="84"/>
      <c r="Q72" s="84"/>
      <c r="R72" s="84"/>
      <c r="S72" s="84"/>
      <c r="T72" s="84"/>
      <c r="U72" s="84"/>
      <c r="V72" s="84"/>
      <c r="W72" s="84"/>
      <c r="X72" s="84"/>
      <c r="Y72" s="84"/>
      <c r="Z72" s="84"/>
      <c r="AA72" s="84"/>
      <c r="AB72" s="87">
        <f t="shared" si="4"/>
        <v>0</v>
      </c>
      <c r="AC72" s="88"/>
      <c r="AD72" s="89"/>
    </row>
    <row r="73" spans="1:30" s="64" customFormat="1" ht="15.75">
      <c r="A73" s="191" t="s">
        <v>666</v>
      </c>
      <c r="B73" s="123" t="s">
        <v>178</v>
      </c>
      <c r="C73" s="81" t="s">
        <v>179</v>
      </c>
      <c r="D73" s="80"/>
      <c r="E73" s="81"/>
      <c r="F73" s="82">
        <f t="shared" si="3"/>
        <v>5000</v>
      </c>
      <c r="G73" s="83"/>
      <c r="H73" s="62"/>
      <c r="I73" s="84"/>
      <c r="J73" s="85"/>
      <c r="K73" s="84"/>
      <c r="L73" s="84">
        <v>5000</v>
      </c>
      <c r="M73" s="84"/>
      <c r="N73" s="84"/>
      <c r="O73" s="84"/>
      <c r="P73" s="84"/>
      <c r="Q73" s="84"/>
      <c r="R73" s="84"/>
      <c r="S73" s="84"/>
      <c r="T73" s="84"/>
      <c r="U73" s="84"/>
      <c r="V73" s="84"/>
      <c r="W73" s="84"/>
      <c r="X73" s="84"/>
      <c r="Y73" s="84"/>
      <c r="Z73" s="84"/>
      <c r="AA73" s="84"/>
      <c r="AB73" s="87">
        <f t="shared" si="4"/>
        <v>0</v>
      </c>
      <c r="AC73" s="88"/>
      <c r="AD73" s="89"/>
    </row>
    <row r="74" spans="1:30" s="77" customFormat="1" ht="15.75">
      <c r="A74" s="191" t="s">
        <v>666</v>
      </c>
      <c r="B74" s="123" t="s">
        <v>180</v>
      </c>
      <c r="C74" s="81" t="s">
        <v>181</v>
      </c>
      <c r="D74" s="80"/>
      <c r="E74" s="81"/>
      <c r="F74" s="82">
        <f t="shared" si="3"/>
        <v>5000</v>
      </c>
      <c r="G74" s="83"/>
      <c r="H74" s="62"/>
      <c r="I74" s="84"/>
      <c r="J74" s="85"/>
      <c r="K74" s="84"/>
      <c r="L74" s="84">
        <v>5000</v>
      </c>
      <c r="M74" s="84"/>
      <c r="N74" s="84"/>
      <c r="O74" s="84"/>
      <c r="P74" s="84"/>
      <c r="Q74" s="84"/>
      <c r="R74" s="84"/>
      <c r="S74" s="84"/>
      <c r="T74" s="84"/>
      <c r="U74" s="84"/>
      <c r="V74" s="84"/>
      <c r="W74" s="84"/>
      <c r="X74" s="84"/>
      <c r="Y74" s="84"/>
      <c r="Z74" s="84"/>
      <c r="AA74" s="84"/>
      <c r="AB74" s="87">
        <f t="shared" si="4"/>
        <v>0</v>
      </c>
      <c r="AC74" s="88"/>
      <c r="AD74" s="89"/>
    </row>
    <row r="75" spans="1:30" s="64" customFormat="1" ht="31.5">
      <c r="A75" s="191" t="s">
        <v>666</v>
      </c>
      <c r="B75" s="123" t="s">
        <v>182</v>
      </c>
      <c r="C75" s="81" t="s">
        <v>183</v>
      </c>
      <c r="D75" s="80"/>
      <c r="E75" s="81" t="s">
        <v>403</v>
      </c>
      <c r="F75" s="82">
        <f t="shared" si="3"/>
        <v>64758.23</v>
      </c>
      <c r="G75" s="83" t="s">
        <v>184</v>
      </c>
      <c r="H75" s="62"/>
      <c r="I75" s="84"/>
      <c r="J75" s="85"/>
      <c r="K75" s="84">
        <v>64758.23</v>
      </c>
      <c r="L75" s="84"/>
      <c r="M75" s="84"/>
      <c r="N75" s="84"/>
      <c r="O75" s="84"/>
      <c r="P75" s="84"/>
      <c r="Q75" s="84"/>
      <c r="R75" s="84"/>
      <c r="S75" s="84"/>
      <c r="T75" s="84"/>
      <c r="U75" s="84"/>
      <c r="V75" s="84"/>
      <c r="W75" s="84"/>
      <c r="X75" s="84"/>
      <c r="Y75" s="84"/>
      <c r="Z75" s="84"/>
      <c r="AA75" s="84"/>
      <c r="AB75" s="87">
        <f t="shared" si="4"/>
        <v>0</v>
      </c>
      <c r="AC75" s="88"/>
      <c r="AD75" s="89"/>
    </row>
    <row r="76" spans="1:30" s="64" customFormat="1" ht="31.5">
      <c r="A76" s="191" t="s">
        <v>666</v>
      </c>
      <c r="B76" s="123" t="s">
        <v>185</v>
      </c>
      <c r="C76" s="81" t="s">
        <v>186</v>
      </c>
      <c r="D76" s="80"/>
      <c r="E76" s="81"/>
      <c r="F76" s="82">
        <f t="shared" si="3"/>
        <v>241.77</v>
      </c>
      <c r="G76" s="83" t="s">
        <v>184</v>
      </c>
      <c r="H76" s="62"/>
      <c r="I76" s="84"/>
      <c r="J76" s="85"/>
      <c r="K76" s="84">
        <v>241.77</v>
      </c>
      <c r="L76" s="84"/>
      <c r="M76" s="84"/>
      <c r="N76" s="84"/>
      <c r="O76" s="84"/>
      <c r="P76" s="84"/>
      <c r="Q76" s="84"/>
      <c r="R76" s="84"/>
      <c r="S76" s="84"/>
      <c r="T76" s="84"/>
      <c r="U76" s="84"/>
      <c r="V76" s="84"/>
      <c r="W76" s="84"/>
      <c r="X76" s="84"/>
      <c r="Y76" s="84"/>
      <c r="Z76" s="84"/>
      <c r="AA76" s="84"/>
      <c r="AB76" s="87">
        <f t="shared" si="4"/>
        <v>0</v>
      </c>
      <c r="AC76" s="88"/>
      <c r="AD76" s="89"/>
    </row>
    <row r="77" spans="1:30" s="64" customFormat="1" ht="15.75">
      <c r="A77" s="191" t="s">
        <v>666</v>
      </c>
      <c r="B77" s="123" t="s">
        <v>187</v>
      </c>
      <c r="C77" s="81" t="s">
        <v>188</v>
      </c>
      <c r="D77" s="80"/>
      <c r="E77" s="81" t="s">
        <v>409</v>
      </c>
      <c r="F77" s="82">
        <f t="shared" si="3"/>
        <v>20800</v>
      </c>
      <c r="G77" s="83"/>
      <c r="H77" s="62"/>
      <c r="I77" s="84">
        <v>20800</v>
      </c>
      <c r="J77" s="85"/>
      <c r="K77" s="84"/>
      <c r="L77" s="84"/>
      <c r="M77" s="84"/>
      <c r="N77" s="84"/>
      <c r="O77" s="84"/>
      <c r="P77" s="84"/>
      <c r="Q77" s="84"/>
      <c r="R77" s="84"/>
      <c r="S77" s="84"/>
      <c r="T77" s="84"/>
      <c r="U77" s="84"/>
      <c r="V77" s="84"/>
      <c r="W77" s="84"/>
      <c r="X77" s="84"/>
      <c r="Y77" s="84"/>
      <c r="Z77" s="84"/>
      <c r="AA77" s="84"/>
      <c r="AB77" s="87">
        <f t="shared" si="4"/>
        <v>0</v>
      </c>
      <c r="AC77" s="88"/>
      <c r="AD77" s="89"/>
    </row>
    <row r="78" spans="1:30" s="64" customFormat="1" ht="15.75">
      <c r="A78" s="191" t="s">
        <v>666</v>
      </c>
      <c r="B78" s="123" t="s">
        <v>189</v>
      </c>
      <c r="C78" s="81" t="s">
        <v>190</v>
      </c>
      <c r="D78" s="80"/>
      <c r="E78" s="81" t="s">
        <v>409</v>
      </c>
      <c r="F78" s="82">
        <f t="shared" si="3"/>
        <v>20800</v>
      </c>
      <c r="G78" s="83"/>
      <c r="H78" s="62"/>
      <c r="I78" s="84">
        <v>20800</v>
      </c>
      <c r="J78" s="85"/>
      <c r="K78" s="84"/>
      <c r="L78" s="84"/>
      <c r="M78" s="84"/>
      <c r="N78" s="84"/>
      <c r="O78" s="84"/>
      <c r="P78" s="84"/>
      <c r="Q78" s="84"/>
      <c r="R78" s="84"/>
      <c r="S78" s="84"/>
      <c r="T78" s="84"/>
      <c r="U78" s="84"/>
      <c r="V78" s="84"/>
      <c r="W78" s="84"/>
      <c r="X78" s="84"/>
      <c r="Y78" s="84"/>
      <c r="Z78" s="84"/>
      <c r="AA78" s="84"/>
      <c r="AB78" s="87">
        <f t="shared" si="4"/>
        <v>0</v>
      </c>
      <c r="AC78" s="88"/>
      <c r="AD78" s="89"/>
    </row>
    <row r="79" spans="1:30" s="64" customFormat="1" ht="15.75">
      <c r="A79" s="191" t="s">
        <v>666</v>
      </c>
      <c r="B79" s="123" t="s">
        <v>191</v>
      </c>
      <c r="C79" s="81" t="s">
        <v>192</v>
      </c>
      <c r="D79" s="80"/>
      <c r="E79" s="81" t="s">
        <v>409</v>
      </c>
      <c r="F79" s="82">
        <f t="shared" si="3"/>
        <v>20800</v>
      </c>
      <c r="G79" s="83"/>
      <c r="H79" s="62"/>
      <c r="I79" s="84">
        <v>20800</v>
      </c>
      <c r="J79" s="85"/>
      <c r="K79" s="84"/>
      <c r="L79" s="84"/>
      <c r="M79" s="84"/>
      <c r="N79" s="84"/>
      <c r="O79" s="84"/>
      <c r="P79" s="84"/>
      <c r="Q79" s="84"/>
      <c r="R79" s="84"/>
      <c r="S79" s="84"/>
      <c r="T79" s="84"/>
      <c r="U79" s="84"/>
      <c r="V79" s="84"/>
      <c r="W79" s="84"/>
      <c r="X79" s="84"/>
      <c r="Y79" s="84"/>
      <c r="Z79" s="84"/>
      <c r="AA79" s="84"/>
      <c r="AB79" s="87">
        <f t="shared" si="4"/>
        <v>0</v>
      </c>
      <c r="AC79" s="88"/>
      <c r="AD79" s="89"/>
    </row>
    <row r="80" spans="1:30" s="64" customFormat="1" ht="15.75">
      <c r="A80" s="191" t="s">
        <v>666</v>
      </c>
      <c r="B80" s="123" t="s">
        <v>193</v>
      </c>
      <c r="C80" s="81" t="s">
        <v>194</v>
      </c>
      <c r="D80" s="80"/>
      <c r="E80" s="81" t="s">
        <v>409</v>
      </c>
      <c r="F80" s="82">
        <f t="shared" si="3"/>
        <v>20800</v>
      </c>
      <c r="G80" s="83"/>
      <c r="H80" s="62"/>
      <c r="I80" s="84">
        <v>20800</v>
      </c>
      <c r="J80" s="85"/>
      <c r="K80" s="84"/>
      <c r="L80" s="84"/>
      <c r="M80" s="84"/>
      <c r="N80" s="84"/>
      <c r="O80" s="84"/>
      <c r="P80" s="84"/>
      <c r="Q80" s="84"/>
      <c r="R80" s="84"/>
      <c r="S80" s="84"/>
      <c r="T80" s="84"/>
      <c r="U80" s="84"/>
      <c r="V80" s="84"/>
      <c r="W80" s="84"/>
      <c r="X80" s="84"/>
      <c r="Y80" s="84"/>
      <c r="Z80" s="84"/>
      <c r="AA80" s="84"/>
      <c r="AB80" s="87">
        <f t="shared" si="4"/>
        <v>0</v>
      </c>
      <c r="AC80" s="88"/>
      <c r="AD80" s="89"/>
    </row>
    <row r="81" spans="1:30" s="64" customFormat="1" ht="15.75">
      <c r="A81" s="191" t="s">
        <v>666</v>
      </c>
      <c r="B81" s="123" t="s">
        <v>195</v>
      </c>
      <c r="C81" s="81" t="s">
        <v>196</v>
      </c>
      <c r="D81" s="80"/>
      <c r="E81" s="81" t="s">
        <v>409</v>
      </c>
      <c r="F81" s="82">
        <f t="shared" si="3"/>
        <v>20800</v>
      </c>
      <c r="G81" s="83"/>
      <c r="H81" s="62"/>
      <c r="I81" s="84">
        <v>20800</v>
      </c>
      <c r="J81" s="85"/>
      <c r="K81" s="84"/>
      <c r="L81" s="84"/>
      <c r="M81" s="84"/>
      <c r="N81" s="84"/>
      <c r="O81" s="84"/>
      <c r="P81" s="84"/>
      <c r="Q81" s="84"/>
      <c r="R81" s="84"/>
      <c r="S81" s="84"/>
      <c r="T81" s="84"/>
      <c r="U81" s="84"/>
      <c r="V81" s="84"/>
      <c r="W81" s="84"/>
      <c r="X81" s="84"/>
      <c r="Y81" s="84"/>
      <c r="Z81" s="84"/>
      <c r="AA81" s="84"/>
      <c r="AB81" s="87">
        <f t="shared" si="4"/>
        <v>0</v>
      </c>
      <c r="AC81" s="88"/>
      <c r="AD81" s="89"/>
    </row>
    <row r="82" spans="1:30" s="64" customFormat="1" ht="31.5">
      <c r="A82" s="191" t="s">
        <v>666</v>
      </c>
      <c r="B82" s="123" t="s">
        <v>197</v>
      </c>
      <c r="C82" s="81" t="s">
        <v>198</v>
      </c>
      <c r="D82" s="80"/>
      <c r="E82" s="81"/>
      <c r="F82" s="82">
        <f t="shared" si="3"/>
        <v>13872.939999999999</v>
      </c>
      <c r="G82" s="107"/>
      <c r="H82" s="105"/>
      <c r="I82" s="84"/>
      <c r="J82" s="85"/>
      <c r="K82" s="84"/>
      <c r="L82" s="84"/>
      <c r="M82" s="84"/>
      <c r="N82" s="84"/>
      <c r="O82" s="84"/>
      <c r="P82" s="84"/>
      <c r="Q82" s="84"/>
      <c r="R82" s="84"/>
      <c r="S82" s="84">
        <v>8503.0499999999993</v>
      </c>
      <c r="T82" s="84"/>
      <c r="U82" s="84"/>
      <c r="V82" s="84"/>
      <c r="W82" s="84"/>
      <c r="X82" s="84"/>
      <c r="Y82" s="84">
        <v>5369.89</v>
      </c>
      <c r="Z82" s="84"/>
      <c r="AA82" s="84"/>
      <c r="AB82" s="87">
        <f t="shared" si="4"/>
        <v>13872.939999999999</v>
      </c>
      <c r="AC82" s="88"/>
      <c r="AD82" s="89"/>
    </row>
    <row r="83" spans="1:30" s="64" customFormat="1" ht="47.25">
      <c r="A83" s="191" t="s">
        <v>666</v>
      </c>
      <c r="B83" s="123" t="s">
        <v>199</v>
      </c>
      <c r="C83" s="81" t="s">
        <v>200</v>
      </c>
      <c r="D83" s="80"/>
      <c r="E83" s="81"/>
      <c r="F83" s="82">
        <f t="shared" si="3"/>
        <v>0</v>
      </c>
      <c r="G83" s="107"/>
      <c r="H83" s="105"/>
      <c r="I83" s="84"/>
      <c r="J83" s="85"/>
      <c r="K83" s="84"/>
      <c r="L83" s="84"/>
      <c r="M83" s="84"/>
      <c r="N83" s="84"/>
      <c r="O83" s="84"/>
      <c r="P83" s="84"/>
      <c r="Q83" s="84"/>
      <c r="R83" s="84"/>
      <c r="S83" s="84"/>
      <c r="T83" s="84"/>
      <c r="U83" s="84"/>
      <c r="V83" s="84"/>
      <c r="W83" s="84"/>
      <c r="X83" s="84"/>
      <c r="Y83" s="84"/>
      <c r="Z83" s="84"/>
      <c r="AA83" s="84"/>
      <c r="AB83" s="87">
        <f t="shared" si="4"/>
        <v>0</v>
      </c>
      <c r="AC83" s="88"/>
      <c r="AD83" s="89"/>
    </row>
    <row r="84" spans="1:30" s="64" customFormat="1" ht="15.75">
      <c r="A84" s="191" t="s">
        <v>666</v>
      </c>
      <c r="B84" s="123" t="s">
        <v>201</v>
      </c>
      <c r="C84" s="81" t="s">
        <v>202</v>
      </c>
      <c r="D84" s="80"/>
      <c r="E84" s="81" t="s">
        <v>409</v>
      </c>
      <c r="F84" s="82">
        <f t="shared" si="3"/>
        <v>24800</v>
      </c>
      <c r="G84" s="83"/>
      <c r="H84" s="62"/>
      <c r="I84" s="84">
        <v>24800</v>
      </c>
      <c r="J84" s="85"/>
      <c r="K84" s="84"/>
      <c r="L84" s="84"/>
      <c r="M84" s="84"/>
      <c r="N84" s="84"/>
      <c r="O84" s="84"/>
      <c r="P84" s="84"/>
      <c r="Q84" s="84"/>
      <c r="R84" s="84"/>
      <c r="S84" s="84"/>
      <c r="T84" s="84"/>
      <c r="U84" s="84"/>
      <c r="V84" s="84"/>
      <c r="W84" s="84"/>
      <c r="X84" s="84"/>
      <c r="Y84" s="84"/>
      <c r="Z84" s="84"/>
      <c r="AA84" s="84"/>
      <c r="AB84" s="87">
        <f t="shared" si="4"/>
        <v>0</v>
      </c>
      <c r="AC84" s="88"/>
      <c r="AD84" s="89"/>
    </row>
    <row r="85" spans="1:30" s="64" customFormat="1" ht="15.75">
      <c r="A85" s="191" t="s">
        <v>666</v>
      </c>
      <c r="B85" s="123" t="s">
        <v>203</v>
      </c>
      <c r="C85" s="81" t="s">
        <v>204</v>
      </c>
      <c r="D85" s="80"/>
      <c r="E85" s="81" t="s">
        <v>409</v>
      </c>
      <c r="F85" s="82">
        <f t="shared" si="3"/>
        <v>24800</v>
      </c>
      <c r="G85" s="83"/>
      <c r="H85" s="62"/>
      <c r="I85" s="84">
        <v>24800</v>
      </c>
      <c r="J85" s="85"/>
      <c r="K85" s="84"/>
      <c r="L85" s="84"/>
      <c r="M85" s="84"/>
      <c r="N85" s="84"/>
      <c r="O85" s="84"/>
      <c r="P85" s="84"/>
      <c r="Q85" s="84"/>
      <c r="R85" s="84"/>
      <c r="S85" s="84"/>
      <c r="T85" s="84"/>
      <c r="U85" s="84"/>
      <c r="V85" s="84"/>
      <c r="W85" s="84"/>
      <c r="X85" s="84"/>
      <c r="Y85" s="84"/>
      <c r="Z85" s="84"/>
      <c r="AA85" s="84"/>
      <c r="AB85" s="87">
        <f t="shared" si="4"/>
        <v>0</v>
      </c>
      <c r="AC85" s="88"/>
      <c r="AD85" s="89"/>
    </row>
    <row r="86" spans="1:30" s="64" customFormat="1" ht="15.75">
      <c r="A86" s="191" t="s">
        <v>666</v>
      </c>
      <c r="B86" s="123" t="s">
        <v>205</v>
      </c>
      <c r="C86" s="81" t="s">
        <v>206</v>
      </c>
      <c r="D86" s="80"/>
      <c r="E86" s="81" t="s">
        <v>409</v>
      </c>
      <c r="F86" s="82">
        <f t="shared" si="3"/>
        <v>24800</v>
      </c>
      <c r="G86" s="83"/>
      <c r="H86" s="62"/>
      <c r="I86" s="84">
        <v>24800</v>
      </c>
      <c r="J86" s="85"/>
      <c r="K86" s="84"/>
      <c r="L86" s="84"/>
      <c r="M86" s="84"/>
      <c r="N86" s="84"/>
      <c r="O86" s="84"/>
      <c r="P86" s="84"/>
      <c r="Q86" s="84"/>
      <c r="R86" s="84"/>
      <c r="S86" s="84"/>
      <c r="T86" s="84"/>
      <c r="U86" s="84"/>
      <c r="V86" s="84"/>
      <c r="W86" s="84"/>
      <c r="X86" s="84"/>
      <c r="Y86" s="84"/>
      <c r="Z86" s="84"/>
      <c r="AA86" s="84"/>
      <c r="AB86" s="87">
        <f t="shared" si="4"/>
        <v>0</v>
      </c>
      <c r="AC86" s="88"/>
      <c r="AD86" s="89"/>
    </row>
    <row r="87" spans="1:30" s="64" customFormat="1" ht="15.75">
      <c r="A87" s="191" t="s">
        <v>666</v>
      </c>
      <c r="B87" s="123" t="s">
        <v>207</v>
      </c>
      <c r="C87" s="81" t="s">
        <v>208</v>
      </c>
      <c r="D87" s="80"/>
      <c r="E87" s="81" t="s">
        <v>409</v>
      </c>
      <c r="F87" s="82">
        <f t="shared" si="3"/>
        <v>24800</v>
      </c>
      <c r="G87" s="83"/>
      <c r="H87" s="62"/>
      <c r="I87" s="84">
        <v>24800</v>
      </c>
      <c r="J87" s="85"/>
      <c r="K87" s="84"/>
      <c r="L87" s="84"/>
      <c r="M87" s="84"/>
      <c r="N87" s="84"/>
      <c r="O87" s="84"/>
      <c r="P87" s="84"/>
      <c r="Q87" s="84"/>
      <c r="R87" s="84"/>
      <c r="S87" s="84"/>
      <c r="T87" s="84"/>
      <c r="U87" s="84"/>
      <c r="V87" s="84"/>
      <c r="W87" s="84"/>
      <c r="X87" s="84"/>
      <c r="Y87" s="84"/>
      <c r="Z87" s="84"/>
      <c r="AA87" s="84"/>
      <c r="AB87" s="87">
        <f t="shared" si="4"/>
        <v>0</v>
      </c>
      <c r="AC87" s="88"/>
      <c r="AD87" s="89"/>
    </row>
    <row r="88" spans="1:30" s="64" customFormat="1" ht="15.75">
      <c r="A88" s="191" t="s">
        <v>666</v>
      </c>
      <c r="B88" s="123" t="s">
        <v>209</v>
      </c>
      <c r="C88" s="81" t="s">
        <v>210</v>
      </c>
      <c r="D88" s="80"/>
      <c r="E88" s="81" t="s">
        <v>409</v>
      </c>
      <c r="F88" s="82">
        <f t="shared" si="3"/>
        <v>24800</v>
      </c>
      <c r="G88" s="83"/>
      <c r="H88" s="62"/>
      <c r="I88" s="84">
        <v>24800</v>
      </c>
      <c r="J88" s="85"/>
      <c r="K88" s="84"/>
      <c r="L88" s="84"/>
      <c r="M88" s="84"/>
      <c r="N88" s="84"/>
      <c r="O88" s="84"/>
      <c r="P88" s="84"/>
      <c r="Q88" s="84"/>
      <c r="R88" s="84"/>
      <c r="S88" s="84"/>
      <c r="T88" s="84"/>
      <c r="U88" s="84"/>
      <c r="V88" s="84"/>
      <c r="W88" s="84"/>
      <c r="X88" s="84"/>
      <c r="Y88" s="84"/>
      <c r="Z88" s="84"/>
      <c r="AA88" s="84"/>
      <c r="AB88" s="87">
        <f t="shared" si="4"/>
        <v>0</v>
      </c>
      <c r="AC88" s="88"/>
      <c r="AD88" s="89"/>
    </row>
    <row r="89" spans="1:30" s="64" customFormat="1" ht="31.5">
      <c r="A89" s="191" t="s">
        <v>666</v>
      </c>
      <c r="B89" s="123" t="s">
        <v>211</v>
      </c>
      <c r="C89" s="81" t="s">
        <v>212</v>
      </c>
      <c r="D89" s="80"/>
      <c r="E89" s="81" t="s">
        <v>402</v>
      </c>
      <c r="F89" s="82">
        <f t="shared" si="3"/>
        <v>5000</v>
      </c>
      <c r="G89" s="83"/>
      <c r="H89" s="62"/>
      <c r="I89" s="84"/>
      <c r="J89" s="85"/>
      <c r="K89" s="84"/>
      <c r="L89" s="84">
        <v>5000</v>
      </c>
      <c r="M89" s="84"/>
      <c r="N89" s="84"/>
      <c r="O89" s="84"/>
      <c r="P89" s="84"/>
      <c r="Q89" s="84"/>
      <c r="R89" s="84"/>
      <c r="S89" s="84"/>
      <c r="T89" s="84"/>
      <c r="U89" s="84"/>
      <c r="V89" s="84"/>
      <c r="W89" s="84"/>
      <c r="X89" s="84"/>
      <c r="Y89" s="84"/>
      <c r="Z89" s="84"/>
      <c r="AA89" s="84"/>
      <c r="AB89" s="87">
        <f t="shared" si="4"/>
        <v>0</v>
      </c>
      <c r="AC89" s="88"/>
      <c r="AD89" s="89"/>
    </row>
    <row r="90" spans="1:30" s="64" customFormat="1" ht="31.5">
      <c r="A90" s="191" t="s">
        <v>666</v>
      </c>
      <c r="B90" s="123" t="s">
        <v>213</v>
      </c>
      <c r="C90" s="81" t="s">
        <v>214</v>
      </c>
      <c r="D90" s="80"/>
      <c r="E90" s="81" t="s">
        <v>402</v>
      </c>
      <c r="F90" s="82">
        <f t="shared" si="3"/>
        <v>5000</v>
      </c>
      <c r="G90" s="83"/>
      <c r="H90" s="62"/>
      <c r="I90" s="84"/>
      <c r="J90" s="85"/>
      <c r="K90" s="84"/>
      <c r="L90" s="85">
        <v>5000</v>
      </c>
      <c r="M90" s="85"/>
      <c r="N90" s="85"/>
      <c r="O90" s="84"/>
      <c r="P90" s="84"/>
      <c r="Q90" s="84"/>
      <c r="R90" s="84"/>
      <c r="S90" s="84"/>
      <c r="T90" s="84"/>
      <c r="U90" s="84"/>
      <c r="V90" s="84"/>
      <c r="W90" s="84"/>
      <c r="X90" s="84"/>
      <c r="Y90" s="84"/>
      <c r="Z90" s="84"/>
      <c r="AA90" s="84"/>
      <c r="AB90" s="87">
        <f t="shared" si="4"/>
        <v>0</v>
      </c>
      <c r="AC90" s="88"/>
      <c r="AD90" s="89"/>
    </row>
    <row r="91" spans="1:30" s="64" customFormat="1" ht="31.5">
      <c r="A91" s="191" t="s">
        <v>666</v>
      </c>
      <c r="B91" s="123" t="s">
        <v>215</v>
      </c>
      <c r="C91" s="81" t="s">
        <v>216</v>
      </c>
      <c r="D91" s="80"/>
      <c r="E91" s="81"/>
      <c r="F91" s="82">
        <f t="shared" si="3"/>
        <v>160</v>
      </c>
      <c r="G91" s="83"/>
      <c r="H91" s="62"/>
      <c r="I91" s="84"/>
      <c r="J91" s="85"/>
      <c r="K91" s="84"/>
      <c r="L91" s="84">
        <v>160</v>
      </c>
      <c r="M91" s="84"/>
      <c r="N91" s="84"/>
      <c r="O91" s="84"/>
      <c r="P91" s="84"/>
      <c r="Q91" s="84"/>
      <c r="R91" s="84"/>
      <c r="S91" s="84"/>
      <c r="T91" s="84"/>
      <c r="U91" s="84"/>
      <c r="V91" s="84"/>
      <c r="W91" s="84"/>
      <c r="X91" s="84"/>
      <c r="Y91" s="84"/>
      <c r="Z91" s="84"/>
      <c r="AA91" s="84"/>
      <c r="AB91" s="87">
        <f t="shared" si="4"/>
        <v>0</v>
      </c>
      <c r="AC91" s="88"/>
      <c r="AD91" s="89"/>
    </row>
    <row r="92" spans="1:30" s="64" customFormat="1" ht="15.75">
      <c r="A92" s="191" t="s">
        <v>666</v>
      </c>
      <c r="B92" s="123" t="s">
        <v>217</v>
      </c>
      <c r="C92" s="81" t="s">
        <v>218</v>
      </c>
      <c r="D92" s="80"/>
      <c r="E92" s="81" t="s">
        <v>409</v>
      </c>
      <c r="F92" s="82">
        <f t="shared" si="3"/>
        <v>3000</v>
      </c>
      <c r="G92" s="83"/>
      <c r="H92" s="62"/>
      <c r="I92" s="84"/>
      <c r="J92" s="85"/>
      <c r="K92" s="84"/>
      <c r="L92" s="84">
        <v>3000</v>
      </c>
      <c r="M92" s="84"/>
      <c r="N92" s="84"/>
      <c r="O92" s="84"/>
      <c r="P92" s="84"/>
      <c r="Q92" s="84"/>
      <c r="R92" s="84"/>
      <c r="S92" s="84"/>
      <c r="T92" s="84"/>
      <c r="U92" s="84"/>
      <c r="V92" s="84"/>
      <c r="W92" s="84"/>
      <c r="X92" s="84"/>
      <c r="Y92" s="84"/>
      <c r="Z92" s="84"/>
      <c r="AA92" s="84"/>
      <c r="AB92" s="87">
        <f t="shared" si="4"/>
        <v>0</v>
      </c>
      <c r="AC92" s="88"/>
      <c r="AD92" s="89"/>
    </row>
    <row r="93" spans="1:30" s="64" customFormat="1" ht="47.25">
      <c r="A93" s="191" t="s">
        <v>666</v>
      </c>
      <c r="B93" s="123" t="s">
        <v>237</v>
      </c>
      <c r="C93" s="81" t="s">
        <v>238</v>
      </c>
      <c r="D93" s="80"/>
      <c r="E93" s="81" t="s">
        <v>411</v>
      </c>
      <c r="F93" s="82">
        <f t="shared" si="3"/>
        <v>660000</v>
      </c>
      <c r="G93" s="83" t="s">
        <v>239</v>
      </c>
      <c r="H93" s="62"/>
      <c r="I93" s="84"/>
      <c r="J93" s="85"/>
      <c r="K93" s="84">
        <v>660000</v>
      </c>
      <c r="L93" s="84"/>
      <c r="M93" s="84"/>
      <c r="N93" s="84"/>
      <c r="O93" s="84"/>
      <c r="P93" s="84"/>
      <c r="Q93" s="84"/>
      <c r="R93" s="84"/>
      <c r="S93" s="84"/>
      <c r="T93" s="84"/>
      <c r="U93" s="84"/>
      <c r="V93" s="84"/>
      <c r="W93" s="84"/>
      <c r="X93" s="84"/>
      <c r="Y93" s="84"/>
      <c r="Z93" s="84"/>
      <c r="AA93" s="84"/>
      <c r="AB93" s="87">
        <f t="shared" si="4"/>
        <v>0</v>
      </c>
      <c r="AC93" s="88"/>
      <c r="AD93" s="89"/>
    </row>
    <row r="94" spans="1:30" s="64" customFormat="1" ht="31.5">
      <c r="A94" s="191" t="s">
        <v>666</v>
      </c>
      <c r="B94" s="123" t="s">
        <v>240</v>
      </c>
      <c r="C94" s="81" t="s">
        <v>241</v>
      </c>
      <c r="D94" s="80"/>
      <c r="E94" s="81"/>
      <c r="F94" s="82">
        <f t="shared" si="3"/>
        <v>270816</v>
      </c>
      <c r="G94" s="107" t="s">
        <v>383</v>
      </c>
      <c r="H94" s="105"/>
      <c r="I94" s="84">
        <v>39816</v>
      </c>
      <c r="J94" s="85"/>
      <c r="K94" s="84">
        <v>115500</v>
      </c>
      <c r="L94" s="85"/>
      <c r="M94" s="85"/>
      <c r="N94" s="85"/>
      <c r="O94" s="84"/>
      <c r="P94" s="84"/>
      <c r="Q94" s="84"/>
      <c r="R94" s="84"/>
      <c r="S94" s="84"/>
      <c r="T94" s="84"/>
      <c r="U94" s="84"/>
      <c r="V94" s="84"/>
      <c r="W94" s="84"/>
      <c r="X94" s="84">
        <v>115500</v>
      </c>
      <c r="Y94" s="84"/>
      <c r="Z94" s="84"/>
      <c r="AA94" s="84"/>
      <c r="AB94" s="87">
        <f t="shared" si="4"/>
        <v>115500</v>
      </c>
      <c r="AC94" s="88"/>
      <c r="AD94" s="89"/>
    </row>
    <row r="95" spans="1:30" s="64" customFormat="1" ht="47.25">
      <c r="A95" s="191" t="s">
        <v>666</v>
      </c>
      <c r="B95" s="123" t="s">
        <v>242</v>
      </c>
      <c r="C95" s="81" t="s">
        <v>243</v>
      </c>
      <c r="D95" s="80"/>
      <c r="E95" s="81" t="s">
        <v>412</v>
      </c>
      <c r="F95" s="82">
        <f t="shared" si="3"/>
        <v>270000</v>
      </c>
      <c r="G95" s="83" t="s">
        <v>244</v>
      </c>
      <c r="H95" s="62"/>
      <c r="I95" s="84"/>
      <c r="J95" s="85"/>
      <c r="K95" s="84">
        <v>270000</v>
      </c>
      <c r="L95" s="85"/>
      <c r="M95" s="85"/>
      <c r="N95" s="85"/>
      <c r="O95" s="84"/>
      <c r="P95" s="84"/>
      <c r="Q95" s="84"/>
      <c r="R95" s="84"/>
      <c r="S95" s="84"/>
      <c r="T95" s="84"/>
      <c r="U95" s="84"/>
      <c r="V95" s="84"/>
      <c r="W95" s="84"/>
      <c r="X95" s="84"/>
      <c r="Y95" s="84"/>
      <c r="Z95" s="84"/>
      <c r="AA95" s="84"/>
      <c r="AB95" s="87">
        <f t="shared" si="4"/>
        <v>0</v>
      </c>
      <c r="AC95" s="88"/>
      <c r="AD95" s="89"/>
    </row>
    <row r="96" spans="1:30" s="64" customFormat="1" ht="15.75">
      <c r="A96" s="191" t="s">
        <v>666</v>
      </c>
      <c r="B96" s="123" t="s">
        <v>245</v>
      </c>
      <c r="C96" s="81" t="s">
        <v>246</v>
      </c>
      <c r="D96" s="80"/>
      <c r="E96" s="81" t="s">
        <v>413</v>
      </c>
      <c r="F96" s="82">
        <f t="shared" si="3"/>
        <v>28389.54</v>
      </c>
      <c r="G96" s="83" t="s">
        <v>247</v>
      </c>
      <c r="H96" s="62"/>
      <c r="I96" s="84"/>
      <c r="J96" s="85"/>
      <c r="K96" s="84">
        <v>28389.54</v>
      </c>
      <c r="L96" s="84"/>
      <c r="M96" s="84"/>
      <c r="N96" s="84"/>
      <c r="O96" s="84"/>
      <c r="P96" s="84"/>
      <c r="Q96" s="84"/>
      <c r="R96" s="84"/>
      <c r="S96" s="84"/>
      <c r="T96" s="84"/>
      <c r="U96" s="84"/>
      <c r="V96" s="84"/>
      <c r="W96" s="84"/>
      <c r="X96" s="84"/>
      <c r="Y96" s="84"/>
      <c r="Z96" s="84"/>
      <c r="AA96" s="84"/>
      <c r="AB96" s="87">
        <f t="shared" si="4"/>
        <v>0</v>
      </c>
      <c r="AC96" s="88"/>
      <c r="AD96" s="89"/>
    </row>
    <row r="97" spans="1:30" s="64" customFormat="1" ht="31.5">
      <c r="A97" s="191" t="s">
        <v>666</v>
      </c>
      <c r="B97" s="123" t="s">
        <v>248</v>
      </c>
      <c r="C97" s="81" t="s">
        <v>249</v>
      </c>
      <c r="D97" s="80"/>
      <c r="E97" s="81" t="s">
        <v>414</v>
      </c>
      <c r="F97" s="82">
        <f t="shared" si="3"/>
        <v>188500</v>
      </c>
      <c r="G97" s="83" t="s">
        <v>250</v>
      </c>
      <c r="H97" s="62"/>
      <c r="I97" s="84"/>
      <c r="J97" s="85"/>
      <c r="K97" s="84">
        <v>188500</v>
      </c>
      <c r="L97" s="84"/>
      <c r="M97" s="84"/>
      <c r="N97" s="84"/>
      <c r="O97" s="84"/>
      <c r="P97" s="84"/>
      <c r="Q97" s="84"/>
      <c r="R97" s="84"/>
      <c r="S97" s="84"/>
      <c r="T97" s="84"/>
      <c r="U97" s="84"/>
      <c r="V97" s="84"/>
      <c r="W97" s="84"/>
      <c r="X97" s="84"/>
      <c r="Y97" s="84"/>
      <c r="Z97" s="84"/>
      <c r="AA97" s="84"/>
      <c r="AB97" s="87">
        <f t="shared" si="4"/>
        <v>0</v>
      </c>
      <c r="AC97" s="88"/>
      <c r="AD97" s="89"/>
    </row>
    <row r="98" spans="1:30" s="64" customFormat="1" ht="31.5">
      <c r="A98" s="191" t="s">
        <v>666</v>
      </c>
      <c r="B98" s="123" t="s">
        <v>251</v>
      </c>
      <c r="C98" s="81" t="s">
        <v>252</v>
      </c>
      <c r="D98" s="80"/>
      <c r="E98" s="81" t="s">
        <v>415</v>
      </c>
      <c r="F98" s="82">
        <f t="shared" si="3"/>
        <v>323377.86</v>
      </c>
      <c r="G98" s="83" t="s">
        <v>253</v>
      </c>
      <c r="H98" s="62"/>
      <c r="I98" s="84"/>
      <c r="J98" s="85"/>
      <c r="K98" s="84">
        <v>323377.86</v>
      </c>
      <c r="L98" s="84"/>
      <c r="M98" s="84"/>
      <c r="N98" s="84"/>
      <c r="O98" s="84"/>
      <c r="P98" s="84"/>
      <c r="Q98" s="84"/>
      <c r="R98" s="84"/>
      <c r="S98" s="84"/>
      <c r="T98" s="84"/>
      <c r="U98" s="84"/>
      <c r="V98" s="84"/>
      <c r="W98" s="84"/>
      <c r="X98" s="84"/>
      <c r="Y98" s="84"/>
      <c r="Z98" s="84"/>
      <c r="AA98" s="84"/>
      <c r="AB98" s="87">
        <f t="shared" si="4"/>
        <v>0</v>
      </c>
      <c r="AC98" s="88"/>
      <c r="AD98" s="89"/>
    </row>
    <row r="99" spans="1:30" s="64" customFormat="1" ht="31.5">
      <c r="A99" s="191" t="s">
        <v>666</v>
      </c>
      <c r="B99" s="123" t="s">
        <v>254</v>
      </c>
      <c r="C99" s="81" t="s">
        <v>255</v>
      </c>
      <c r="D99" s="80"/>
      <c r="E99" s="81" t="s">
        <v>416</v>
      </c>
      <c r="F99" s="82">
        <f t="shared" si="3"/>
        <v>283991.66000000003</v>
      </c>
      <c r="G99" s="107" t="s">
        <v>256</v>
      </c>
      <c r="H99" s="105"/>
      <c r="I99" s="84"/>
      <c r="J99" s="85"/>
      <c r="K99" s="84">
        <v>123191.66</v>
      </c>
      <c r="L99" s="84"/>
      <c r="M99" s="84"/>
      <c r="N99" s="84"/>
      <c r="O99" s="84"/>
      <c r="P99" s="84"/>
      <c r="Q99" s="84"/>
      <c r="R99" s="84"/>
      <c r="S99" s="84"/>
      <c r="T99" s="84"/>
      <c r="U99" s="84"/>
      <c r="V99" s="84"/>
      <c r="W99" s="84"/>
      <c r="X99" s="84">
        <v>160800</v>
      </c>
      <c r="Y99" s="84"/>
      <c r="Z99" s="84"/>
      <c r="AA99" s="84"/>
      <c r="AB99" s="87">
        <f t="shared" ref="AB99:AB130" si="5">SUM(O99:AA99)</f>
        <v>160800</v>
      </c>
      <c r="AC99" s="88"/>
      <c r="AD99" s="89"/>
    </row>
    <row r="100" spans="1:30" s="64" customFormat="1" ht="63">
      <c r="A100" s="191" t="s">
        <v>666</v>
      </c>
      <c r="B100" s="123" t="s">
        <v>257</v>
      </c>
      <c r="C100" s="133" t="s">
        <v>387</v>
      </c>
      <c r="D100" s="134"/>
      <c r="E100" s="133" t="s">
        <v>417</v>
      </c>
      <c r="F100" s="82">
        <f t="shared" si="3"/>
        <v>300000</v>
      </c>
      <c r="G100" s="83" t="s">
        <v>258</v>
      </c>
      <c r="H100" s="62"/>
      <c r="I100" s="84"/>
      <c r="J100" s="85"/>
      <c r="K100" s="84">
        <v>300000</v>
      </c>
      <c r="L100" s="84"/>
      <c r="M100" s="84"/>
      <c r="N100" s="84"/>
      <c r="O100" s="84"/>
      <c r="P100" s="84"/>
      <c r="Q100" s="84"/>
      <c r="R100" s="84"/>
      <c r="S100" s="84"/>
      <c r="T100" s="84"/>
      <c r="U100" s="84"/>
      <c r="V100" s="84"/>
      <c r="W100" s="84"/>
      <c r="X100" s="84"/>
      <c r="Y100" s="84"/>
      <c r="Z100" s="84"/>
      <c r="AA100" s="84"/>
      <c r="AB100" s="87">
        <f t="shared" si="5"/>
        <v>0</v>
      </c>
      <c r="AC100" s="88"/>
      <c r="AD100" s="89"/>
    </row>
    <row r="101" spans="1:30" s="64" customFormat="1" ht="31.5">
      <c r="A101" s="191" t="s">
        <v>666</v>
      </c>
      <c r="B101" s="123" t="s">
        <v>265</v>
      </c>
      <c r="C101" s="81" t="s">
        <v>266</v>
      </c>
      <c r="D101" s="80"/>
      <c r="E101" s="81" t="s">
        <v>420</v>
      </c>
      <c r="F101" s="82">
        <f t="shared" si="3"/>
        <v>109186.4</v>
      </c>
      <c r="G101" s="83"/>
      <c r="H101" s="62"/>
      <c r="I101" s="84"/>
      <c r="J101" s="85"/>
      <c r="K101" s="84"/>
      <c r="L101" s="84"/>
      <c r="M101" s="84"/>
      <c r="N101" s="84"/>
      <c r="O101" s="84"/>
      <c r="P101" s="84"/>
      <c r="Q101" s="84"/>
      <c r="R101" s="84"/>
      <c r="S101" s="84"/>
      <c r="T101" s="84"/>
      <c r="U101" s="84"/>
      <c r="V101" s="84"/>
      <c r="W101" s="84">
        <v>109186.4</v>
      </c>
      <c r="X101" s="84"/>
      <c r="Y101" s="84"/>
      <c r="Z101" s="84"/>
      <c r="AA101" s="84"/>
      <c r="AB101" s="87">
        <f t="shared" si="5"/>
        <v>109186.4</v>
      </c>
      <c r="AC101" s="88"/>
      <c r="AD101" s="89"/>
    </row>
    <row r="102" spans="1:30" s="64" customFormat="1" ht="15.75">
      <c r="A102" s="191" t="s">
        <v>666</v>
      </c>
      <c r="B102" s="123" t="s">
        <v>267</v>
      </c>
      <c r="C102" s="81" t="s">
        <v>268</v>
      </c>
      <c r="D102" s="80"/>
      <c r="E102" s="81" t="s">
        <v>421</v>
      </c>
      <c r="F102" s="82">
        <f t="shared" si="3"/>
        <v>203791.35</v>
      </c>
      <c r="G102" s="83" t="s">
        <v>269</v>
      </c>
      <c r="H102" s="62"/>
      <c r="I102" s="84"/>
      <c r="J102" s="85"/>
      <c r="K102" s="84">
        <v>203791.35</v>
      </c>
      <c r="L102" s="84"/>
      <c r="M102" s="84"/>
      <c r="N102" s="84"/>
      <c r="O102" s="84"/>
      <c r="P102" s="84"/>
      <c r="Q102" s="84"/>
      <c r="R102" s="84"/>
      <c r="S102" s="84"/>
      <c r="T102" s="84"/>
      <c r="U102" s="84"/>
      <c r="V102" s="84"/>
      <c r="W102" s="84"/>
      <c r="X102" s="84"/>
      <c r="Y102" s="84"/>
      <c r="Z102" s="84"/>
      <c r="AA102" s="84"/>
      <c r="AB102" s="87">
        <f t="shared" si="5"/>
        <v>0</v>
      </c>
      <c r="AC102" s="88"/>
      <c r="AD102" s="89"/>
    </row>
    <row r="103" spans="1:30" s="64" customFormat="1" ht="47.25">
      <c r="A103" s="191" t="s">
        <v>666</v>
      </c>
      <c r="B103" s="123" t="s">
        <v>279</v>
      </c>
      <c r="C103" s="81" t="s">
        <v>280</v>
      </c>
      <c r="D103" s="80"/>
      <c r="E103" s="81" t="s">
        <v>409</v>
      </c>
      <c r="F103" s="82">
        <f t="shared" si="3"/>
        <v>273142</v>
      </c>
      <c r="G103" s="83" t="s">
        <v>281</v>
      </c>
      <c r="H103" s="62"/>
      <c r="I103" s="84"/>
      <c r="J103" s="85"/>
      <c r="K103" s="84">
        <v>273142</v>
      </c>
      <c r="L103" s="84"/>
      <c r="M103" s="84"/>
      <c r="N103" s="84"/>
      <c r="O103" s="84"/>
      <c r="P103" s="84"/>
      <c r="Q103" s="84"/>
      <c r="R103" s="84"/>
      <c r="S103" s="84"/>
      <c r="T103" s="84"/>
      <c r="U103" s="84"/>
      <c r="V103" s="84"/>
      <c r="W103" s="84"/>
      <c r="X103" s="84"/>
      <c r="Y103" s="84"/>
      <c r="Z103" s="84"/>
      <c r="AA103" s="84"/>
      <c r="AB103" s="87">
        <f t="shared" si="5"/>
        <v>0</v>
      </c>
      <c r="AC103" s="88"/>
      <c r="AD103" s="89"/>
    </row>
    <row r="104" spans="1:30" s="64" customFormat="1" ht="47.25">
      <c r="A104" s="191" t="s">
        <v>666</v>
      </c>
      <c r="B104" s="123" t="s">
        <v>282</v>
      </c>
      <c r="C104" s="81" t="s">
        <v>283</v>
      </c>
      <c r="D104" s="80"/>
      <c r="E104" s="81" t="s">
        <v>409</v>
      </c>
      <c r="F104" s="82">
        <f t="shared" si="3"/>
        <v>60000</v>
      </c>
      <c r="G104" s="83" t="s">
        <v>284</v>
      </c>
      <c r="H104" s="62"/>
      <c r="I104" s="84"/>
      <c r="J104" s="85"/>
      <c r="K104" s="84">
        <v>60000</v>
      </c>
      <c r="L104" s="84"/>
      <c r="M104" s="84"/>
      <c r="N104" s="84"/>
      <c r="O104" s="84"/>
      <c r="P104" s="84"/>
      <c r="Q104" s="84"/>
      <c r="R104" s="84"/>
      <c r="S104" s="84"/>
      <c r="T104" s="84"/>
      <c r="U104" s="84"/>
      <c r="V104" s="84"/>
      <c r="W104" s="84"/>
      <c r="X104" s="84"/>
      <c r="Y104" s="84"/>
      <c r="Z104" s="84"/>
      <c r="AA104" s="84"/>
      <c r="AB104" s="87">
        <f t="shared" si="5"/>
        <v>0</v>
      </c>
      <c r="AC104" s="88"/>
      <c r="AD104" s="89"/>
    </row>
    <row r="105" spans="1:30" s="64" customFormat="1" ht="31.5">
      <c r="A105" s="191" t="s">
        <v>666</v>
      </c>
      <c r="B105" s="123" t="s">
        <v>285</v>
      </c>
      <c r="C105" s="81" t="s">
        <v>286</v>
      </c>
      <c r="D105" s="80"/>
      <c r="E105" s="81" t="s">
        <v>409</v>
      </c>
      <c r="F105" s="82">
        <f t="shared" si="3"/>
        <v>45512.959999999999</v>
      </c>
      <c r="G105" s="83" t="s">
        <v>287</v>
      </c>
      <c r="H105" s="62"/>
      <c r="I105" s="84"/>
      <c r="J105" s="85"/>
      <c r="K105" s="84">
        <v>45512.959999999999</v>
      </c>
      <c r="L105" s="84"/>
      <c r="M105" s="84"/>
      <c r="N105" s="84"/>
      <c r="O105" s="84"/>
      <c r="P105" s="84"/>
      <c r="Q105" s="84"/>
      <c r="R105" s="84"/>
      <c r="S105" s="84"/>
      <c r="T105" s="84"/>
      <c r="U105" s="84"/>
      <c r="V105" s="84"/>
      <c r="W105" s="84"/>
      <c r="X105" s="84"/>
      <c r="Y105" s="84"/>
      <c r="Z105" s="84"/>
      <c r="AA105" s="84"/>
      <c r="AB105" s="87">
        <f t="shared" si="5"/>
        <v>0</v>
      </c>
      <c r="AC105" s="88"/>
      <c r="AD105" s="89"/>
    </row>
    <row r="106" spans="1:30" s="64" customFormat="1" ht="31.5">
      <c r="A106" s="191" t="s">
        <v>666</v>
      </c>
      <c r="B106" s="123" t="s">
        <v>288</v>
      </c>
      <c r="C106" s="81" t="s">
        <v>289</v>
      </c>
      <c r="D106" s="80"/>
      <c r="E106" s="81" t="s">
        <v>425</v>
      </c>
      <c r="F106" s="82">
        <f t="shared" si="3"/>
        <v>508701.03</v>
      </c>
      <c r="G106" s="83" t="s">
        <v>290</v>
      </c>
      <c r="H106" s="62"/>
      <c r="I106" s="84"/>
      <c r="J106" s="85"/>
      <c r="K106" s="84">
        <v>508701.03</v>
      </c>
      <c r="L106" s="84"/>
      <c r="M106" s="84"/>
      <c r="N106" s="84"/>
      <c r="O106" s="84"/>
      <c r="P106" s="84"/>
      <c r="Q106" s="84"/>
      <c r="R106" s="84"/>
      <c r="S106" s="84"/>
      <c r="T106" s="84"/>
      <c r="U106" s="84"/>
      <c r="V106" s="84"/>
      <c r="W106" s="84"/>
      <c r="X106" s="84"/>
      <c r="Y106" s="84"/>
      <c r="Z106" s="84"/>
      <c r="AA106" s="84"/>
      <c r="AB106" s="87">
        <f t="shared" si="5"/>
        <v>0</v>
      </c>
      <c r="AC106" s="88"/>
      <c r="AD106" s="89"/>
    </row>
    <row r="107" spans="1:30" s="64" customFormat="1" ht="31.5">
      <c r="A107" s="191" t="s">
        <v>666</v>
      </c>
      <c r="B107" s="123" t="s">
        <v>291</v>
      </c>
      <c r="C107" s="81" t="s">
        <v>292</v>
      </c>
      <c r="D107" s="80"/>
      <c r="E107" s="81" t="s">
        <v>426</v>
      </c>
      <c r="F107" s="82">
        <f t="shared" si="3"/>
        <v>111600</v>
      </c>
      <c r="G107" s="83" t="s">
        <v>293</v>
      </c>
      <c r="H107" s="62"/>
      <c r="I107" s="84"/>
      <c r="J107" s="85"/>
      <c r="K107" s="84">
        <v>111600</v>
      </c>
      <c r="L107" s="84"/>
      <c r="M107" s="84"/>
      <c r="N107" s="84"/>
      <c r="O107" s="84"/>
      <c r="P107" s="84"/>
      <c r="Q107" s="84"/>
      <c r="R107" s="84"/>
      <c r="S107" s="84"/>
      <c r="T107" s="84"/>
      <c r="U107" s="84"/>
      <c r="V107" s="84"/>
      <c r="W107" s="84"/>
      <c r="X107" s="84"/>
      <c r="Y107" s="84"/>
      <c r="Z107" s="84"/>
      <c r="AA107" s="84"/>
      <c r="AB107" s="87">
        <f t="shared" si="5"/>
        <v>0</v>
      </c>
      <c r="AC107" s="88"/>
      <c r="AD107" s="89"/>
    </row>
    <row r="108" spans="1:30" s="64" customFormat="1" ht="31.5">
      <c r="A108" s="191" t="s">
        <v>666</v>
      </c>
      <c r="B108" s="123" t="s">
        <v>297</v>
      </c>
      <c r="C108" s="81" t="s">
        <v>298</v>
      </c>
      <c r="D108" s="80"/>
      <c r="E108" s="81" t="s">
        <v>428</v>
      </c>
      <c r="F108" s="82">
        <f t="shared" si="3"/>
        <v>57609.06</v>
      </c>
      <c r="G108" s="83" t="s">
        <v>299</v>
      </c>
      <c r="H108" s="62"/>
      <c r="I108" s="84"/>
      <c r="J108" s="85"/>
      <c r="K108" s="84">
        <v>57609.06</v>
      </c>
      <c r="L108" s="84"/>
      <c r="M108" s="84"/>
      <c r="N108" s="84"/>
      <c r="O108" s="84"/>
      <c r="P108" s="84"/>
      <c r="Q108" s="84"/>
      <c r="R108" s="84"/>
      <c r="S108" s="84"/>
      <c r="T108" s="84"/>
      <c r="U108" s="84"/>
      <c r="V108" s="84"/>
      <c r="W108" s="84"/>
      <c r="X108" s="84"/>
      <c r="Y108" s="84"/>
      <c r="Z108" s="84"/>
      <c r="AA108" s="84"/>
      <c r="AB108" s="87">
        <f t="shared" si="5"/>
        <v>0</v>
      </c>
      <c r="AC108" s="88"/>
      <c r="AD108" s="89"/>
    </row>
    <row r="109" spans="1:30" s="64" customFormat="1" ht="47.25">
      <c r="A109" s="191" t="s">
        <v>666</v>
      </c>
      <c r="B109" s="123" t="s">
        <v>303</v>
      </c>
      <c r="C109" s="81" t="s">
        <v>304</v>
      </c>
      <c r="D109" s="80"/>
      <c r="E109" s="81" t="s">
        <v>430</v>
      </c>
      <c r="F109" s="82">
        <f t="shared" si="3"/>
        <v>1264326.6000000001</v>
      </c>
      <c r="G109" s="83" t="s">
        <v>305</v>
      </c>
      <c r="H109" s="62"/>
      <c r="I109" s="84"/>
      <c r="J109" s="85"/>
      <c r="K109" s="84">
        <v>1264326.6000000001</v>
      </c>
      <c r="L109" s="84"/>
      <c r="M109" s="84"/>
      <c r="N109" s="84"/>
      <c r="O109" s="84"/>
      <c r="P109" s="84"/>
      <c r="Q109" s="84"/>
      <c r="R109" s="84"/>
      <c r="S109" s="84"/>
      <c r="T109" s="84"/>
      <c r="U109" s="84"/>
      <c r="V109" s="84"/>
      <c r="W109" s="84"/>
      <c r="X109" s="84"/>
      <c r="Y109" s="84"/>
      <c r="Z109" s="84"/>
      <c r="AA109" s="84"/>
      <c r="AB109" s="87">
        <f t="shared" si="5"/>
        <v>0</v>
      </c>
      <c r="AC109" s="88"/>
      <c r="AD109" s="89"/>
    </row>
    <row r="110" spans="1:30" s="64" customFormat="1" ht="47.25">
      <c r="A110" s="191" t="s">
        <v>666</v>
      </c>
      <c r="B110" s="123" t="s">
        <v>306</v>
      </c>
      <c r="C110" s="81" t="s">
        <v>307</v>
      </c>
      <c r="D110" s="80"/>
      <c r="E110" s="81" t="s">
        <v>431</v>
      </c>
      <c r="F110" s="82">
        <f t="shared" si="3"/>
        <v>353837.81</v>
      </c>
      <c r="G110" s="83" t="s">
        <v>308</v>
      </c>
      <c r="H110" s="62"/>
      <c r="I110" s="84"/>
      <c r="J110" s="85"/>
      <c r="K110" s="84">
        <v>353837.81</v>
      </c>
      <c r="L110" s="84"/>
      <c r="M110" s="84"/>
      <c r="N110" s="84"/>
      <c r="O110" s="84"/>
      <c r="P110" s="84"/>
      <c r="Q110" s="84"/>
      <c r="R110" s="84"/>
      <c r="S110" s="84"/>
      <c r="T110" s="84"/>
      <c r="U110" s="84"/>
      <c r="V110" s="84"/>
      <c r="W110" s="84"/>
      <c r="X110" s="84"/>
      <c r="Y110" s="84"/>
      <c r="Z110" s="84"/>
      <c r="AA110" s="84"/>
      <c r="AB110" s="87">
        <f t="shared" si="5"/>
        <v>0</v>
      </c>
      <c r="AC110" s="88"/>
      <c r="AD110" s="89"/>
    </row>
    <row r="111" spans="1:30" s="64" customFormat="1" ht="15.75">
      <c r="A111" s="191" t="s">
        <v>666</v>
      </c>
      <c r="B111" s="123" t="s">
        <v>309</v>
      </c>
      <c r="C111" s="81" t="s">
        <v>310</v>
      </c>
      <c r="D111" s="80"/>
      <c r="E111" s="81" t="s">
        <v>432</v>
      </c>
      <c r="F111" s="82">
        <f t="shared" si="3"/>
        <v>315000</v>
      </c>
      <c r="G111" s="107" t="s">
        <v>311</v>
      </c>
      <c r="H111" s="105"/>
      <c r="I111" s="84"/>
      <c r="J111" s="85"/>
      <c r="K111" s="84">
        <v>315000</v>
      </c>
      <c r="L111" s="84"/>
      <c r="M111" s="84"/>
      <c r="N111" s="84"/>
      <c r="O111" s="84"/>
      <c r="P111" s="84"/>
      <c r="Q111" s="84"/>
      <c r="R111" s="84"/>
      <c r="S111" s="84"/>
      <c r="T111" s="84"/>
      <c r="U111" s="84"/>
      <c r="V111" s="84"/>
      <c r="W111" s="84"/>
      <c r="X111" s="84"/>
      <c r="Y111" s="84"/>
      <c r="Z111" s="84"/>
      <c r="AA111" s="84"/>
      <c r="AB111" s="87">
        <f t="shared" si="5"/>
        <v>0</v>
      </c>
      <c r="AC111" s="88"/>
      <c r="AD111" s="89"/>
    </row>
    <row r="112" spans="1:30" s="64" customFormat="1" ht="31.5">
      <c r="A112" s="191" t="s">
        <v>666</v>
      </c>
      <c r="B112" s="123" t="s">
        <v>312</v>
      </c>
      <c r="C112" s="81" t="s">
        <v>313</v>
      </c>
      <c r="D112" s="80"/>
      <c r="E112" s="81" t="s">
        <v>433</v>
      </c>
      <c r="F112" s="82">
        <f t="shared" si="3"/>
        <v>70000</v>
      </c>
      <c r="G112" s="83" t="s">
        <v>314</v>
      </c>
      <c r="H112" s="62"/>
      <c r="I112" s="84"/>
      <c r="J112" s="85"/>
      <c r="K112" s="84">
        <v>70000</v>
      </c>
      <c r="L112" s="85"/>
      <c r="M112" s="85"/>
      <c r="N112" s="85"/>
      <c r="O112" s="84"/>
      <c r="P112" s="84"/>
      <c r="Q112" s="84"/>
      <c r="R112" s="84"/>
      <c r="S112" s="84"/>
      <c r="T112" s="84"/>
      <c r="U112" s="84"/>
      <c r="V112" s="84"/>
      <c r="W112" s="84"/>
      <c r="X112" s="84"/>
      <c r="Y112" s="84"/>
      <c r="Z112" s="84"/>
      <c r="AA112" s="84"/>
      <c r="AB112" s="87">
        <f t="shared" si="5"/>
        <v>0</v>
      </c>
      <c r="AC112" s="88"/>
      <c r="AD112" s="89"/>
    </row>
    <row r="113" spans="1:30" s="64" customFormat="1" ht="47.25">
      <c r="A113" s="191" t="s">
        <v>666</v>
      </c>
      <c r="B113" s="123" t="s">
        <v>315</v>
      </c>
      <c r="C113" s="81" t="s">
        <v>316</v>
      </c>
      <c r="D113" s="80"/>
      <c r="E113" s="81" t="s">
        <v>409</v>
      </c>
      <c r="F113" s="82">
        <f t="shared" si="3"/>
        <v>697257.21</v>
      </c>
      <c r="G113" s="83" t="s">
        <v>317</v>
      </c>
      <c r="H113" s="62"/>
      <c r="I113" s="84"/>
      <c r="J113" s="85"/>
      <c r="K113" s="84">
        <v>697257.21</v>
      </c>
      <c r="L113" s="85"/>
      <c r="M113" s="85"/>
      <c r="N113" s="85"/>
      <c r="O113" s="84"/>
      <c r="P113" s="84"/>
      <c r="Q113" s="84"/>
      <c r="R113" s="84"/>
      <c r="S113" s="84"/>
      <c r="T113" s="84"/>
      <c r="U113" s="84"/>
      <c r="V113" s="84"/>
      <c r="W113" s="84"/>
      <c r="X113" s="84"/>
      <c r="Y113" s="84"/>
      <c r="Z113" s="84"/>
      <c r="AA113" s="84"/>
      <c r="AB113" s="87">
        <f t="shared" si="5"/>
        <v>0</v>
      </c>
      <c r="AC113" s="88"/>
      <c r="AD113" s="89"/>
    </row>
    <row r="114" spans="1:30" s="64" customFormat="1" ht="47.25">
      <c r="A114" s="191" t="s">
        <v>666</v>
      </c>
      <c r="B114" s="123" t="s">
        <v>318</v>
      </c>
      <c r="C114" s="81" t="s">
        <v>319</v>
      </c>
      <c r="D114" s="80"/>
      <c r="E114" s="81" t="s">
        <v>409</v>
      </c>
      <c r="F114" s="82">
        <f t="shared" si="3"/>
        <v>349872</v>
      </c>
      <c r="G114" s="83" t="s">
        <v>320</v>
      </c>
      <c r="H114" s="62"/>
      <c r="I114" s="84"/>
      <c r="J114" s="85"/>
      <c r="K114" s="84">
        <v>349872</v>
      </c>
      <c r="L114" s="85"/>
      <c r="M114" s="85"/>
      <c r="N114" s="85"/>
      <c r="O114" s="84"/>
      <c r="P114" s="84"/>
      <c r="Q114" s="84"/>
      <c r="R114" s="84"/>
      <c r="S114" s="84"/>
      <c r="T114" s="84"/>
      <c r="U114" s="84"/>
      <c r="V114" s="84"/>
      <c r="W114" s="84"/>
      <c r="X114" s="84"/>
      <c r="Y114" s="84"/>
      <c r="Z114" s="84"/>
      <c r="AA114" s="84"/>
      <c r="AB114" s="87">
        <f t="shared" si="5"/>
        <v>0</v>
      </c>
      <c r="AC114" s="88"/>
      <c r="AD114" s="89"/>
    </row>
    <row r="115" spans="1:30" s="64" customFormat="1" ht="47.25">
      <c r="A115" s="191" t="s">
        <v>666</v>
      </c>
      <c r="B115" s="123" t="s">
        <v>321</v>
      </c>
      <c r="C115" s="81" t="s">
        <v>322</v>
      </c>
      <c r="D115" s="80"/>
      <c r="E115" s="81" t="s">
        <v>409</v>
      </c>
      <c r="F115" s="82">
        <f t="shared" si="3"/>
        <v>114400</v>
      </c>
      <c r="G115" s="83" t="s">
        <v>323</v>
      </c>
      <c r="H115" s="62"/>
      <c r="I115" s="84"/>
      <c r="J115" s="85"/>
      <c r="K115" s="84">
        <v>114400</v>
      </c>
      <c r="L115" s="85"/>
      <c r="M115" s="85"/>
      <c r="N115" s="85"/>
      <c r="O115" s="84"/>
      <c r="P115" s="84"/>
      <c r="Q115" s="84"/>
      <c r="R115" s="84"/>
      <c r="S115" s="84"/>
      <c r="T115" s="84"/>
      <c r="U115" s="84"/>
      <c r="V115" s="84"/>
      <c r="W115" s="84"/>
      <c r="X115" s="84"/>
      <c r="Y115" s="84"/>
      <c r="Z115" s="84"/>
      <c r="AA115" s="84"/>
      <c r="AB115" s="87">
        <f t="shared" si="5"/>
        <v>0</v>
      </c>
      <c r="AC115" s="88"/>
      <c r="AD115" s="89"/>
    </row>
    <row r="116" spans="1:30" s="64" customFormat="1" ht="31.5">
      <c r="A116" s="191" t="s">
        <v>666</v>
      </c>
      <c r="B116" s="123" t="s">
        <v>324</v>
      </c>
      <c r="C116" s="81" t="s">
        <v>325</v>
      </c>
      <c r="D116" s="80"/>
      <c r="E116" s="81" t="s">
        <v>409</v>
      </c>
      <c r="F116" s="82">
        <f t="shared" si="3"/>
        <v>51040</v>
      </c>
      <c r="G116" s="83" t="s">
        <v>326</v>
      </c>
      <c r="H116" s="62"/>
      <c r="I116" s="84"/>
      <c r="J116" s="85"/>
      <c r="K116" s="84">
        <v>51040</v>
      </c>
      <c r="L116" s="84"/>
      <c r="M116" s="84"/>
      <c r="N116" s="84"/>
      <c r="O116" s="84"/>
      <c r="P116" s="84"/>
      <c r="Q116" s="84"/>
      <c r="R116" s="84"/>
      <c r="S116" s="84"/>
      <c r="T116" s="84"/>
      <c r="U116" s="84"/>
      <c r="V116" s="84"/>
      <c r="W116" s="84"/>
      <c r="X116" s="84"/>
      <c r="Y116" s="84"/>
      <c r="Z116" s="84"/>
      <c r="AA116" s="84"/>
      <c r="AB116" s="87">
        <f t="shared" si="5"/>
        <v>0</v>
      </c>
      <c r="AC116" s="88"/>
      <c r="AD116" s="89"/>
    </row>
    <row r="117" spans="1:30" s="64" customFormat="1" ht="47.25">
      <c r="A117" s="191" t="s">
        <v>666</v>
      </c>
      <c r="B117" s="123" t="s">
        <v>327</v>
      </c>
      <c r="C117" s="133" t="s">
        <v>328</v>
      </c>
      <c r="D117" s="134"/>
      <c r="E117" s="133" t="s">
        <v>409</v>
      </c>
      <c r="F117" s="82">
        <f t="shared" si="3"/>
        <v>20000</v>
      </c>
      <c r="G117" s="83" t="s">
        <v>329</v>
      </c>
      <c r="H117" s="62"/>
      <c r="I117" s="84"/>
      <c r="J117" s="85"/>
      <c r="K117" s="84">
        <v>20000</v>
      </c>
      <c r="L117" s="84"/>
      <c r="M117" s="84"/>
      <c r="N117" s="84"/>
      <c r="O117" s="84"/>
      <c r="P117" s="84"/>
      <c r="Q117" s="84"/>
      <c r="R117" s="84"/>
      <c r="S117" s="84"/>
      <c r="T117" s="84"/>
      <c r="U117" s="84"/>
      <c r="V117" s="84"/>
      <c r="W117" s="84"/>
      <c r="X117" s="84"/>
      <c r="Y117" s="84"/>
      <c r="Z117" s="84"/>
      <c r="AA117" s="84"/>
      <c r="AB117" s="87">
        <f t="shared" si="5"/>
        <v>0</v>
      </c>
      <c r="AC117" s="88"/>
      <c r="AD117" s="89"/>
    </row>
    <row r="118" spans="1:30" s="64" customFormat="1" ht="31.5">
      <c r="A118" s="191" t="s">
        <v>666</v>
      </c>
      <c r="B118" s="123" t="s">
        <v>330</v>
      </c>
      <c r="C118" s="81" t="s">
        <v>331</v>
      </c>
      <c r="D118" s="80"/>
      <c r="E118" s="81" t="s">
        <v>434</v>
      </c>
      <c r="F118" s="82">
        <f t="shared" si="3"/>
        <v>500000</v>
      </c>
      <c r="G118" s="83" t="s">
        <v>332</v>
      </c>
      <c r="H118" s="62"/>
      <c r="I118" s="84"/>
      <c r="J118" s="85"/>
      <c r="K118" s="84">
        <v>500000</v>
      </c>
      <c r="L118" s="84"/>
      <c r="M118" s="84"/>
      <c r="N118" s="84"/>
      <c r="O118" s="84"/>
      <c r="P118" s="84"/>
      <c r="Q118" s="84"/>
      <c r="R118" s="84"/>
      <c r="S118" s="84"/>
      <c r="T118" s="84"/>
      <c r="U118" s="84"/>
      <c r="V118" s="84"/>
      <c r="W118" s="84"/>
      <c r="X118" s="84"/>
      <c r="Y118" s="84"/>
      <c r="Z118" s="84"/>
      <c r="AA118" s="84"/>
      <c r="AB118" s="87">
        <f t="shared" si="5"/>
        <v>0</v>
      </c>
      <c r="AC118" s="88"/>
      <c r="AD118" s="89"/>
    </row>
    <row r="119" spans="1:30" s="64" customFormat="1" ht="15.75">
      <c r="A119" s="191" t="s">
        <v>666</v>
      </c>
      <c r="B119" s="123" t="s">
        <v>375</v>
      </c>
      <c r="C119" s="81" t="s">
        <v>525</v>
      </c>
      <c r="D119" s="80"/>
      <c r="E119" s="81" t="s">
        <v>435</v>
      </c>
      <c r="F119" s="82">
        <f t="shared" si="3"/>
        <v>760000</v>
      </c>
      <c r="G119" s="83" t="s">
        <v>376</v>
      </c>
      <c r="H119" s="62"/>
      <c r="I119" s="84"/>
      <c r="J119" s="85"/>
      <c r="K119" s="84">
        <v>760000</v>
      </c>
      <c r="L119" s="84"/>
      <c r="M119" s="84"/>
      <c r="N119" s="84"/>
      <c r="O119" s="84"/>
      <c r="P119" s="84"/>
      <c r="Q119" s="84"/>
      <c r="R119" s="84"/>
      <c r="S119" s="84"/>
      <c r="T119" s="84"/>
      <c r="U119" s="84"/>
      <c r="V119" s="84"/>
      <c r="W119" s="84"/>
      <c r="X119" s="84"/>
      <c r="Y119" s="84"/>
      <c r="Z119" s="84"/>
      <c r="AA119" s="84"/>
      <c r="AB119" s="87">
        <f t="shared" si="5"/>
        <v>0</v>
      </c>
      <c r="AC119" s="88"/>
      <c r="AD119" s="89"/>
    </row>
    <row r="120" spans="1:30" s="64" customFormat="1" ht="15.75">
      <c r="A120" s="191"/>
      <c r="B120" s="137" t="s">
        <v>333</v>
      </c>
      <c r="C120" s="138" t="s">
        <v>392</v>
      </c>
      <c r="D120" s="139"/>
      <c r="E120" s="138"/>
      <c r="F120" s="140">
        <f t="shared" si="3"/>
        <v>168793.64</v>
      </c>
      <c r="G120" s="141"/>
      <c r="H120" s="142"/>
      <c r="I120" s="143"/>
      <c r="J120" s="144"/>
      <c r="K120" s="143"/>
      <c r="L120" s="143">
        <v>168793.64</v>
      </c>
      <c r="M120" s="143"/>
      <c r="N120" s="143"/>
      <c r="O120" s="143"/>
      <c r="P120" s="143"/>
      <c r="Q120" s="143"/>
      <c r="R120" s="143"/>
      <c r="S120" s="143"/>
      <c r="T120" s="143"/>
      <c r="U120" s="143"/>
      <c r="V120" s="143"/>
      <c r="W120" s="143"/>
      <c r="X120" s="143"/>
      <c r="Y120" s="143"/>
      <c r="Z120" s="143"/>
      <c r="AA120" s="143"/>
      <c r="AB120" s="145"/>
      <c r="AC120" s="146"/>
      <c r="AD120" s="147"/>
    </row>
    <row r="121" spans="1:30" s="64" customFormat="1" ht="38.1" customHeight="1">
      <c r="A121" s="191" t="s">
        <v>666</v>
      </c>
      <c r="B121" s="123" t="s">
        <v>334</v>
      </c>
      <c r="C121" s="81" t="s">
        <v>335</v>
      </c>
      <c r="D121" s="80"/>
      <c r="E121" s="81" t="s">
        <v>436</v>
      </c>
      <c r="F121" s="82">
        <f t="shared" si="3"/>
        <v>24800</v>
      </c>
      <c r="G121" s="83"/>
      <c r="H121" s="62"/>
      <c r="I121" s="84">
        <v>24800</v>
      </c>
      <c r="J121" s="85"/>
      <c r="K121" s="84"/>
      <c r="L121" s="84"/>
      <c r="M121" s="84"/>
      <c r="N121" s="84"/>
      <c r="O121" s="84"/>
      <c r="P121" s="84"/>
      <c r="Q121" s="84"/>
      <c r="R121" s="84"/>
      <c r="S121" s="84"/>
      <c r="T121" s="84"/>
      <c r="U121" s="84"/>
      <c r="V121" s="84"/>
      <c r="W121" s="84"/>
      <c r="X121" s="84"/>
      <c r="Y121" s="84"/>
      <c r="Z121" s="84"/>
      <c r="AA121" s="84"/>
      <c r="AB121" s="87">
        <f t="shared" ref="AB121:AB152" si="6">SUM(O121:AA121)</f>
        <v>0</v>
      </c>
      <c r="AC121" s="88"/>
      <c r="AD121" s="89"/>
    </row>
    <row r="122" spans="1:30" s="64" customFormat="1" ht="15.75">
      <c r="A122" s="191" t="s">
        <v>666</v>
      </c>
      <c r="B122" s="123" t="s">
        <v>336</v>
      </c>
      <c r="C122" s="81" t="s">
        <v>337</v>
      </c>
      <c r="D122" s="80"/>
      <c r="E122" s="81" t="s">
        <v>437</v>
      </c>
      <c r="F122" s="82">
        <f t="shared" si="3"/>
        <v>14984</v>
      </c>
      <c r="G122" s="83"/>
      <c r="H122" s="62"/>
      <c r="I122" s="84">
        <v>14984</v>
      </c>
      <c r="J122" s="85"/>
      <c r="K122" s="84"/>
      <c r="L122" s="84"/>
      <c r="M122" s="84"/>
      <c r="N122" s="84"/>
      <c r="O122" s="84"/>
      <c r="P122" s="84"/>
      <c r="Q122" s="84"/>
      <c r="R122" s="84"/>
      <c r="S122" s="84"/>
      <c r="T122" s="84"/>
      <c r="U122" s="84"/>
      <c r="V122" s="84"/>
      <c r="W122" s="84"/>
      <c r="X122" s="84"/>
      <c r="Y122" s="84"/>
      <c r="Z122" s="84"/>
      <c r="AA122" s="84"/>
      <c r="AB122" s="87">
        <f t="shared" si="6"/>
        <v>0</v>
      </c>
      <c r="AC122" s="88"/>
      <c r="AD122" s="89"/>
    </row>
    <row r="123" spans="1:30" s="64" customFormat="1" ht="15.75">
      <c r="A123" s="191" t="s">
        <v>666</v>
      </c>
      <c r="B123" s="123" t="s">
        <v>338</v>
      </c>
      <c r="C123" s="81" t="s">
        <v>339</v>
      </c>
      <c r="D123" s="80"/>
      <c r="E123" s="81" t="s">
        <v>409</v>
      </c>
      <c r="F123" s="82">
        <f t="shared" si="3"/>
        <v>3000</v>
      </c>
      <c r="G123" s="83"/>
      <c r="H123" s="62"/>
      <c r="I123" s="84">
        <v>3000</v>
      </c>
      <c r="J123" s="85"/>
      <c r="K123" s="84"/>
      <c r="L123" s="84"/>
      <c r="M123" s="84"/>
      <c r="N123" s="84"/>
      <c r="O123" s="84"/>
      <c r="P123" s="84"/>
      <c r="Q123" s="84"/>
      <c r="R123" s="84"/>
      <c r="S123" s="84"/>
      <c r="T123" s="84"/>
      <c r="U123" s="84"/>
      <c r="V123" s="84"/>
      <c r="W123" s="84"/>
      <c r="X123" s="84"/>
      <c r="Y123" s="84"/>
      <c r="Z123" s="84"/>
      <c r="AA123" s="84"/>
      <c r="AB123" s="87">
        <f t="shared" si="6"/>
        <v>0</v>
      </c>
      <c r="AC123" s="88"/>
      <c r="AD123" s="89"/>
    </row>
    <row r="124" spans="1:30" s="64" customFormat="1" ht="15.75">
      <c r="A124" s="191" t="s">
        <v>666</v>
      </c>
      <c r="B124" s="123" t="s">
        <v>342</v>
      </c>
      <c r="C124" s="81" t="s">
        <v>343</v>
      </c>
      <c r="D124" s="80"/>
      <c r="E124" s="81" t="s">
        <v>409</v>
      </c>
      <c r="F124" s="82">
        <f t="shared" si="3"/>
        <v>1000</v>
      </c>
      <c r="G124" s="83"/>
      <c r="H124" s="62"/>
      <c r="I124" s="84">
        <v>1000</v>
      </c>
      <c r="J124" s="85"/>
      <c r="K124" s="84"/>
      <c r="L124" s="84"/>
      <c r="M124" s="84"/>
      <c r="N124" s="84"/>
      <c r="O124" s="84"/>
      <c r="P124" s="84"/>
      <c r="Q124" s="84"/>
      <c r="R124" s="84"/>
      <c r="S124" s="84"/>
      <c r="T124" s="84"/>
      <c r="U124" s="84"/>
      <c r="V124" s="84"/>
      <c r="W124" s="84"/>
      <c r="X124" s="84"/>
      <c r="Y124" s="84"/>
      <c r="Z124" s="84"/>
      <c r="AA124" s="84"/>
      <c r="AB124" s="87">
        <f t="shared" si="6"/>
        <v>0</v>
      </c>
      <c r="AC124" s="88"/>
      <c r="AD124" s="89"/>
    </row>
    <row r="125" spans="1:30" s="64" customFormat="1" ht="15.75">
      <c r="A125" s="191" t="s">
        <v>666</v>
      </c>
      <c r="B125" s="123" t="s">
        <v>344</v>
      </c>
      <c r="C125" s="81" t="s">
        <v>345</v>
      </c>
      <c r="D125" s="80"/>
      <c r="E125" s="81" t="s">
        <v>409</v>
      </c>
      <c r="F125" s="82">
        <f t="shared" si="3"/>
        <v>1000</v>
      </c>
      <c r="G125" s="83"/>
      <c r="H125" s="62"/>
      <c r="I125" s="84">
        <v>1000</v>
      </c>
      <c r="J125" s="85"/>
      <c r="K125" s="84"/>
      <c r="L125" s="84"/>
      <c r="M125" s="84"/>
      <c r="N125" s="84"/>
      <c r="O125" s="84"/>
      <c r="P125" s="84"/>
      <c r="Q125" s="84"/>
      <c r="R125" s="84"/>
      <c r="S125" s="84"/>
      <c r="T125" s="84"/>
      <c r="U125" s="84"/>
      <c r="V125" s="84"/>
      <c r="W125" s="84"/>
      <c r="X125" s="84"/>
      <c r="Y125" s="84"/>
      <c r="Z125" s="84"/>
      <c r="AA125" s="84"/>
      <c r="AB125" s="87">
        <f t="shared" si="6"/>
        <v>0</v>
      </c>
      <c r="AC125" s="88"/>
      <c r="AD125" s="89"/>
    </row>
    <row r="126" spans="1:30" s="64" customFormat="1" ht="15.75">
      <c r="A126" s="191" t="s">
        <v>666</v>
      </c>
      <c r="B126" s="123" t="s">
        <v>346</v>
      </c>
      <c r="C126" s="81" t="s">
        <v>347</v>
      </c>
      <c r="D126" s="80"/>
      <c r="E126" s="81" t="s">
        <v>409</v>
      </c>
      <c r="F126" s="82">
        <f t="shared" si="3"/>
        <v>2000</v>
      </c>
      <c r="G126" s="83"/>
      <c r="H126" s="62"/>
      <c r="I126" s="84">
        <v>2000</v>
      </c>
      <c r="J126" s="85"/>
      <c r="K126" s="84"/>
      <c r="L126" s="84"/>
      <c r="M126" s="84"/>
      <c r="N126" s="84"/>
      <c r="O126" s="84"/>
      <c r="P126" s="84"/>
      <c r="Q126" s="84"/>
      <c r="R126" s="84"/>
      <c r="S126" s="84"/>
      <c r="T126" s="84"/>
      <c r="U126" s="84"/>
      <c r="V126" s="84"/>
      <c r="W126" s="84"/>
      <c r="X126" s="84"/>
      <c r="Y126" s="84"/>
      <c r="Z126" s="84"/>
      <c r="AA126" s="84"/>
      <c r="AB126" s="87">
        <f t="shared" si="6"/>
        <v>0</v>
      </c>
      <c r="AC126" s="88"/>
      <c r="AD126" s="89"/>
    </row>
    <row r="127" spans="1:30" s="64" customFormat="1" ht="15.75">
      <c r="A127" s="191" t="s">
        <v>666</v>
      </c>
      <c r="B127" s="123" t="s">
        <v>348</v>
      </c>
      <c r="C127" s="81" t="s">
        <v>349</v>
      </c>
      <c r="D127" s="80"/>
      <c r="E127" s="81" t="s">
        <v>409</v>
      </c>
      <c r="F127" s="82">
        <f t="shared" si="3"/>
        <v>7000</v>
      </c>
      <c r="G127" s="83"/>
      <c r="H127" s="62"/>
      <c r="I127" s="84">
        <v>7000</v>
      </c>
      <c r="J127" s="85"/>
      <c r="K127" s="84"/>
      <c r="L127" s="84"/>
      <c r="M127" s="84"/>
      <c r="N127" s="84"/>
      <c r="O127" s="84"/>
      <c r="P127" s="84"/>
      <c r="Q127" s="84"/>
      <c r="R127" s="84"/>
      <c r="S127" s="84"/>
      <c r="T127" s="84"/>
      <c r="U127" s="84"/>
      <c r="V127" s="84"/>
      <c r="W127" s="84"/>
      <c r="X127" s="84"/>
      <c r="Y127" s="84"/>
      <c r="Z127" s="84"/>
      <c r="AA127" s="84"/>
      <c r="AB127" s="87">
        <f t="shared" si="6"/>
        <v>0</v>
      </c>
      <c r="AC127" s="88"/>
      <c r="AD127" s="89"/>
    </row>
    <row r="128" spans="1:30" s="64" customFormat="1" ht="31.5">
      <c r="A128" s="191" t="s">
        <v>666</v>
      </c>
      <c r="B128" s="123" t="s">
        <v>350</v>
      </c>
      <c r="C128" s="81" t="s">
        <v>351</v>
      </c>
      <c r="D128" s="80"/>
      <c r="E128" s="81" t="s">
        <v>409</v>
      </c>
      <c r="F128" s="82">
        <f t="shared" si="3"/>
        <v>2000</v>
      </c>
      <c r="G128" s="83"/>
      <c r="H128" s="62"/>
      <c r="I128" s="84">
        <v>2000</v>
      </c>
      <c r="J128" s="85"/>
      <c r="K128" s="84"/>
      <c r="L128" s="84"/>
      <c r="M128" s="84"/>
      <c r="N128" s="84"/>
      <c r="O128" s="84"/>
      <c r="P128" s="84"/>
      <c r="Q128" s="84"/>
      <c r="R128" s="84"/>
      <c r="S128" s="84"/>
      <c r="T128" s="84"/>
      <c r="U128" s="84"/>
      <c r="V128" s="84"/>
      <c r="W128" s="84"/>
      <c r="X128" s="84"/>
      <c r="Y128" s="84"/>
      <c r="Z128" s="84"/>
      <c r="AA128" s="84"/>
      <c r="AB128" s="87">
        <f t="shared" si="6"/>
        <v>0</v>
      </c>
      <c r="AC128" s="88"/>
      <c r="AD128" s="89"/>
    </row>
    <row r="129" spans="1:30" s="64" customFormat="1" ht="15.75">
      <c r="A129" s="191" t="s">
        <v>666</v>
      </c>
      <c r="B129" s="123" t="s">
        <v>352</v>
      </c>
      <c r="C129" s="81" t="s">
        <v>353</v>
      </c>
      <c r="D129" s="80"/>
      <c r="E129" s="81" t="s">
        <v>409</v>
      </c>
      <c r="F129" s="82">
        <f t="shared" si="3"/>
        <v>2000</v>
      </c>
      <c r="G129" s="83"/>
      <c r="H129" s="62"/>
      <c r="I129" s="84">
        <v>2000</v>
      </c>
      <c r="J129" s="85"/>
      <c r="K129" s="84"/>
      <c r="L129" s="84"/>
      <c r="M129" s="84"/>
      <c r="N129" s="84"/>
      <c r="O129" s="84"/>
      <c r="P129" s="84"/>
      <c r="Q129" s="84"/>
      <c r="R129" s="84"/>
      <c r="S129" s="84"/>
      <c r="T129" s="84"/>
      <c r="U129" s="84"/>
      <c r="V129" s="84"/>
      <c r="W129" s="84"/>
      <c r="X129" s="84"/>
      <c r="Y129" s="84"/>
      <c r="Z129" s="84"/>
      <c r="AA129" s="84"/>
      <c r="AB129" s="87">
        <f t="shared" si="6"/>
        <v>0</v>
      </c>
      <c r="AC129" s="88"/>
      <c r="AD129" s="89"/>
    </row>
    <row r="130" spans="1:30" s="64" customFormat="1" ht="31.5">
      <c r="A130" s="191" t="s">
        <v>666</v>
      </c>
      <c r="B130" s="123" t="s">
        <v>354</v>
      </c>
      <c r="C130" s="81" t="s">
        <v>355</v>
      </c>
      <c r="D130" s="80"/>
      <c r="E130" s="81" t="s">
        <v>409</v>
      </c>
      <c r="F130" s="82">
        <f t="shared" si="3"/>
        <v>16812.64</v>
      </c>
      <c r="G130" s="83"/>
      <c r="H130" s="62"/>
      <c r="I130" s="84"/>
      <c r="J130" s="85"/>
      <c r="K130" s="84"/>
      <c r="L130" s="84"/>
      <c r="M130" s="84"/>
      <c r="N130" s="84"/>
      <c r="O130" s="84"/>
      <c r="P130" s="84"/>
      <c r="Q130" s="84"/>
      <c r="R130" s="84"/>
      <c r="S130" s="84"/>
      <c r="T130" s="84">
        <v>16812.64</v>
      </c>
      <c r="U130" s="84"/>
      <c r="V130" s="84"/>
      <c r="W130" s="84"/>
      <c r="X130" s="84"/>
      <c r="Y130" s="84"/>
      <c r="Z130" s="84"/>
      <c r="AA130" s="84"/>
      <c r="AB130" s="87">
        <f t="shared" si="6"/>
        <v>16812.64</v>
      </c>
      <c r="AC130" s="103"/>
      <c r="AD130" s="148"/>
    </row>
    <row r="131" spans="1:30" s="64" customFormat="1" ht="47.25">
      <c r="A131" s="191" t="s">
        <v>666</v>
      </c>
      <c r="B131" s="123" t="s">
        <v>390</v>
      </c>
      <c r="C131" s="81" t="s">
        <v>391</v>
      </c>
      <c r="D131" s="80"/>
      <c r="E131" s="81" t="s">
        <v>409</v>
      </c>
      <c r="F131" s="82">
        <f t="shared" ref="F131:F194" si="7">SUM(I131:AA131)+AC131</f>
        <v>1500</v>
      </c>
      <c r="G131" s="83"/>
      <c r="H131" s="62"/>
      <c r="I131" s="84"/>
      <c r="J131" s="85"/>
      <c r="K131" s="84"/>
      <c r="L131" s="84"/>
      <c r="M131" s="84"/>
      <c r="N131" s="84"/>
      <c r="O131" s="84"/>
      <c r="P131" s="84"/>
      <c r="Q131" s="84"/>
      <c r="R131" s="84"/>
      <c r="S131" s="84"/>
      <c r="T131" s="84">
        <v>1500</v>
      </c>
      <c r="U131" s="84"/>
      <c r="V131" s="84"/>
      <c r="W131" s="84"/>
      <c r="X131" s="84"/>
      <c r="Y131" s="84"/>
      <c r="Z131" s="84"/>
      <c r="AA131" s="84"/>
      <c r="AB131" s="87">
        <f t="shared" si="6"/>
        <v>1500</v>
      </c>
      <c r="AC131" s="88"/>
      <c r="AD131" s="89"/>
    </row>
    <row r="132" spans="1:30" s="64" customFormat="1" ht="15.75">
      <c r="A132" s="191" t="s">
        <v>666</v>
      </c>
      <c r="B132" s="123" t="s">
        <v>359</v>
      </c>
      <c r="C132" s="81" t="s">
        <v>360</v>
      </c>
      <c r="D132" s="81"/>
      <c r="E132" s="81" t="s">
        <v>409</v>
      </c>
      <c r="F132" s="82">
        <f t="shared" si="7"/>
        <v>348.76</v>
      </c>
      <c r="G132" s="83"/>
      <c r="H132" s="62"/>
      <c r="I132" s="84">
        <v>348.76</v>
      </c>
      <c r="J132" s="85"/>
      <c r="K132" s="84"/>
      <c r="L132" s="84"/>
      <c r="M132" s="84"/>
      <c r="N132" s="84"/>
      <c r="O132" s="84"/>
      <c r="P132" s="84"/>
      <c r="Q132" s="84"/>
      <c r="R132" s="84"/>
      <c r="S132" s="84"/>
      <c r="T132" s="84"/>
      <c r="U132" s="84"/>
      <c r="V132" s="84"/>
      <c r="W132" s="84"/>
      <c r="X132" s="84"/>
      <c r="Y132" s="84"/>
      <c r="Z132" s="84"/>
      <c r="AA132" s="84"/>
      <c r="AB132" s="87">
        <f t="shared" si="6"/>
        <v>0</v>
      </c>
      <c r="AC132" s="88"/>
      <c r="AD132" s="89"/>
    </row>
    <row r="133" spans="1:30" s="64" customFormat="1" ht="31.5">
      <c r="A133" s="188" t="s">
        <v>662</v>
      </c>
      <c r="B133" s="78" t="s">
        <v>19</v>
      </c>
      <c r="C133" s="79" t="s">
        <v>20</v>
      </c>
      <c r="D133" s="80" t="s">
        <v>581</v>
      </c>
      <c r="E133" s="81"/>
      <c r="F133" s="82">
        <f t="shared" si="7"/>
        <v>0</v>
      </c>
      <c r="G133" s="83"/>
      <c r="H133" s="62"/>
      <c r="I133" s="84"/>
      <c r="J133" s="85"/>
      <c r="K133" s="84"/>
      <c r="L133" s="86">
        <v>0</v>
      </c>
      <c r="M133" s="84"/>
      <c r="N133" s="84"/>
      <c r="O133" s="84"/>
      <c r="P133" s="84"/>
      <c r="Q133" s="84"/>
      <c r="R133" s="84"/>
      <c r="S133" s="84"/>
      <c r="T133" s="84"/>
      <c r="U133" s="84"/>
      <c r="V133" s="84"/>
      <c r="W133" s="84"/>
      <c r="X133" s="84"/>
      <c r="Y133" s="84"/>
      <c r="Z133" s="84"/>
      <c r="AA133" s="84"/>
      <c r="AB133" s="87">
        <f t="shared" si="6"/>
        <v>0</v>
      </c>
      <c r="AC133" s="88"/>
      <c r="AD133" s="89"/>
    </row>
    <row r="134" spans="1:30" s="64" customFormat="1" ht="31.5">
      <c r="A134" s="188" t="s">
        <v>662</v>
      </c>
      <c r="B134" s="78" t="s">
        <v>41</v>
      </c>
      <c r="C134" s="79" t="s">
        <v>42</v>
      </c>
      <c r="D134" s="80" t="s">
        <v>559</v>
      </c>
      <c r="E134" s="81" t="s">
        <v>522</v>
      </c>
      <c r="F134" s="82">
        <f t="shared" si="7"/>
        <v>90000</v>
      </c>
      <c r="G134" s="83"/>
      <c r="H134" s="62"/>
      <c r="I134" s="84"/>
      <c r="J134" s="85"/>
      <c r="K134" s="84"/>
      <c r="L134" s="86">
        <v>90000</v>
      </c>
      <c r="M134" s="90"/>
      <c r="N134" s="84"/>
      <c r="O134" s="84"/>
      <c r="P134" s="84"/>
      <c r="Q134" s="84"/>
      <c r="R134" s="84"/>
      <c r="S134" s="84"/>
      <c r="T134" s="84"/>
      <c r="U134" s="84"/>
      <c r="V134" s="84"/>
      <c r="W134" s="84"/>
      <c r="X134" s="84"/>
      <c r="Y134" s="84"/>
      <c r="Z134" s="84"/>
      <c r="AA134" s="84"/>
      <c r="AB134" s="87">
        <f t="shared" si="6"/>
        <v>0</v>
      </c>
      <c r="AC134" s="88"/>
      <c r="AD134" s="89"/>
    </row>
    <row r="135" spans="1:30" s="124" customFormat="1" ht="31.5">
      <c r="A135" s="188" t="s">
        <v>662</v>
      </c>
      <c r="B135" s="78" t="s">
        <v>109</v>
      </c>
      <c r="C135" s="79" t="s">
        <v>110</v>
      </c>
      <c r="D135" s="80" t="s">
        <v>558</v>
      </c>
      <c r="E135" s="81"/>
      <c r="F135" s="82">
        <f t="shared" si="7"/>
        <v>15000</v>
      </c>
      <c r="G135" s="83"/>
      <c r="H135" s="62"/>
      <c r="I135" s="84"/>
      <c r="J135" s="85"/>
      <c r="K135" s="84"/>
      <c r="L135" s="84">
        <v>15000</v>
      </c>
      <c r="M135" s="84"/>
      <c r="N135" s="84"/>
      <c r="O135" s="84"/>
      <c r="P135" s="84"/>
      <c r="Q135" s="84"/>
      <c r="R135" s="84"/>
      <c r="S135" s="84"/>
      <c r="T135" s="84"/>
      <c r="U135" s="84"/>
      <c r="V135" s="84"/>
      <c r="W135" s="84"/>
      <c r="X135" s="84"/>
      <c r="Y135" s="84"/>
      <c r="Z135" s="84"/>
      <c r="AA135" s="84"/>
      <c r="AB135" s="87">
        <f t="shared" si="6"/>
        <v>0</v>
      </c>
      <c r="AC135" s="88"/>
      <c r="AD135" s="89"/>
    </row>
    <row r="136" spans="1:30" s="124" customFormat="1" ht="31.5">
      <c r="A136" s="188" t="s">
        <v>662</v>
      </c>
      <c r="B136" s="78" t="s">
        <v>111</v>
      </c>
      <c r="C136" s="79" t="s">
        <v>112</v>
      </c>
      <c r="D136" s="80" t="s">
        <v>558</v>
      </c>
      <c r="E136" s="81"/>
      <c r="F136" s="82">
        <f t="shared" si="7"/>
        <v>5000</v>
      </c>
      <c r="G136" s="83"/>
      <c r="H136" s="62"/>
      <c r="I136" s="84"/>
      <c r="J136" s="85"/>
      <c r="K136" s="84"/>
      <c r="L136" s="84">
        <v>5000</v>
      </c>
      <c r="M136" s="84"/>
      <c r="N136" s="84"/>
      <c r="O136" s="84"/>
      <c r="P136" s="84"/>
      <c r="Q136" s="84"/>
      <c r="R136" s="84"/>
      <c r="S136" s="84"/>
      <c r="T136" s="84"/>
      <c r="U136" s="84"/>
      <c r="V136" s="84"/>
      <c r="W136" s="84"/>
      <c r="X136" s="84"/>
      <c r="Y136" s="84"/>
      <c r="Z136" s="84"/>
      <c r="AA136" s="84"/>
      <c r="AB136" s="87">
        <f t="shared" si="6"/>
        <v>0</v>
      </c>
      <c r="AC136" s="88"/>
      <c r="AD136" s="89"/>
    </row>
    <row r="137" spans="1:30" s="124" customFormat="1" ht="31.5">
      <c r="A137" s="188" t="s">
        <v>662</v>
      </c>
      <c r="B137" s="78" t="s">
        <v>113</v>
      </c>
      <c r="C137" s="79" t="s">
        <v>114</v>
      </c>
      <c r="D137" s="80" t="s">
        <v>558</v>
      </c>
      <c r="E137" s="81"/>
      <c r="F137" s="82">
        <f t="shared" si="7"/>
        <v>5000</v>
      </c>
      <c r="G137" s="83"/>
      <c r="H137" s="62"/>
      <c r="I137" s="84"/>
      <c r="J137" s="85"/>
      <c r="K137" s="84"/>
      <c r="L137" s="84">
        <v>5000</v>
      </c>
      <c r="M137" s="84"/>
      <c r="N137" s="84"/>
      <c r="O137" s="84"/>
      <c r="P137" s="84"/>
      <c r="Q137" s="84"/>
      <c r="R137" s="84"/>
      <c r="S137" s="84"/>
      <c r="T137" s="84"/>
      <c r="U137" s="84"/>
      <c r="V137" s="84"/>
      <c r="W137" s="84"/>
      <c r="X137" s="84"/>
      <c r="Y137" s="84"/>
      <c r="Z137" s="84"/>
      <c r="AA137" s="84"/>
      <c r="AB137" s="87">
        <f t="shared" si="6"/>
        <v>0</v>
      </c>
      <c r="AC137" s="88"/>
      <c r="AD137" s="89"/>
    </row>
    <row r="138" spans="1:30" s="124" customFormat="1" ht="31.5">
      <c r="A138" s="188" t="s">
        <v>662</v>
      </c>
      <c r="B138" s="78" t="s">
        <v>115</v>
      </c>
      <c r="C138" s="79" t="s">
        <v>116</v>
      </c>
      <c r="D138" s="80" t="s">
        <v>558</v>
      </c>
      <c r="E138" s="81"/>
      <c r="F138" s="82">
        <f t="shared" si="7"/>
        <v>5000</v>
      </c>
      <c r="G138" s="83"/>
      <c r="H138" s="62"/>
      <c r="I138" s="84"/>
      <c r="J138" s="85"/>
      <c r="K138" s="84"/>
      <c r="L138" s="84">
        <v>5000</v>
      </c>
      <c r="M138" s="84"/>
      <c r="N138" s="84"/>
      <c r="O138" s="84"/>
      <c r="P138" s="84"/>
      <c r="Q138" s="84"/>
      <c r="R138" s="84"/>
      <c r="S138" s="84"/>
      <c r="T138" s="84"/>
      <c r="U138" s="84"/>
      <c r="V138" s="84"/>
      <c r="W138" s="84"/>
      <c r="X138" s="84"/>
      <c r="Y138" s="84"/>
      <c r="Z138" s="84"/>
      <c r="AA138" s="84"/>
      <c r="AB138" s="87">
        <f t="shared" si="6"/>
        <v>0</v>
      </c>
      <c r="AC138" s="88"/>
      <c r="AD138" s="89"/>
    </row>
    <row r="139" spans="1:30" s="124" customFormat="1" ht="31.5">
      <c r="A139" s="188" t="s">
        <v>662</v>
      </c>
      <c r="B139" s="78" t="s">
        <v>117</v>
      </c>
      <c r="C139" s="79" t="s">
        <v>118</v>
      </c>
      <c r="D139" s="80" t="s">
        <v>558</v>
      </c>
      <c r="E139" s="81"/>
      <c r="F139" s="82">
        <f t="shared" si="7"/>
        <v>5000</v>
      </c>
      <c r="G139" s="83"/>
      <c r="H139" s="62"/>
      <c r="I139" s="84"/>
      <c r="J139" s="85"/>
      <c r="K139" s="84"/>
      <c r="L139" s="84">
        <v>5000</v>
      </c>
      <c r="M139" s="84"/>
      <c r="N139" s="84"/>
      <c r="O139" s="84"/>
      <c r="P139" s="84"/>
      <c r="Q139" s="84"/>
      <c r="R139" s="84"/>
      <c r="S139" s="84"/>
      <c r="T139" s="84"/>
      <c r="U139" s="84"/>
      <c r="V139" s="84"/>
      <c r="W139" s="84"/>
      <c r="X139" s="84"/>
      <c r="Y139" s="84"/>
      <c r="Z139" s="84"/>
      <c r="AA139" s="84"/>
      <c r="AB139" s="87">
        <f t="shared" si="6"/>
        <v>0</v>
      </c>
      <c r="AC139" s="88"/>
      <c r="AD139" s="89"/>
    </row>
    <row r="140" spans="1:30" s="124" customFormat="1" ht="33.950000000000003" customHeight="1">
      <c r="A140" s="188" t="s">
        <v>662</v>
      </c>
      <c r="B140" s="78" t="s">
        <v>135</v>
      </c>
      <c r="C140" s="79" t="s">
        <v>136</v>
      </c>
      <c r="D140" s="80" t="s">
        <v>554</v>
      </c>
      <c r="E140" s="81" t="s">
        <v>393</v>
      </c>
      <c r="F140" s="82">
        <f t="shared" si="7"/>
        <v>0</v>
      </c>
      <c r="G140" s="83"/>
      <c r="H140" s="62"/>
      <c r="I140" s="84"/>
      <c r="J140" s="85"/>
      <c r="K140" s="84"/>
      <c r="L140" s="84"/>
      <c r="M140" s="84"/>
      <c r="N140" s="84"/>
      <c r="O140" s="84"/>
      <c r="P140" s="86">
        <v>0</v>
      </c>
      <c r="Q140" s="90"/>
      <c r="R140" s="84"/>
      <c r="S140" s="84"/>
      <c r="T140" s="84"/>
      <c r="U140" s="84"/>
      <c r="V140" s="84"/>
      <c r="W140" s="84"/>
      <c r="X140" s="84"/>
      <c r="Y140" s="84"/>
      <c r="Z140" s="84"/>
      <c r="AA140" s="84"/>
      <c r="AB140" s="87">
        <f t="shared" si="6"/>
        <v>0</v>
      </c>
      <c r="AC140" s="88"/>
      <c r="AD140" s="89"/>
    </row>
    <row r="141" spans="1:30" s="124" customFormat="1" ht="31.5">
      <c r="A141" s="188" t="s">
        <v>662</v>
      </c>
      <c r="B141" s="78" t="s">
        <v>137</v>
      </c>
      <c r="C141" s="79" t="s">
        <v>138</v>
      </c>
      <c r="D141" s="80" t="s">
        <v>555</v>
      </c>
      <c r="E141" s="81" t="s">
        <v>394</v>
      </c>
      <c r="F141" s="82">
        <f t="shared" si="7"/>
        <v>0</v>
      </c>
      <c r="G141" s="83"/>
      <c r="H141" s="62"/>
      <c r="I141" s="84"/>
      <c r="J141" s="85"/>
      <c r="K141" s="84"/>
      <c r="L141" s="84"/>
      <c r="M141" s="84"/>
      <c r="N141" s="84"/>
      <c r="O141" s="84"/>
      <c r="P141" s="86">
        <v>0</v>
      </c>
      <c r="Q141" s="90"/>
      <c r="R141" s="84"/>
      <c r="S141" s="84"/>
      <c r="T141" s="84"/>
      <c r="U141" s="84"/>
      <c r="V141" s="84"/>
      <c r="W141" s="84"/>
      <c r="X141" s="84"/>
      <c r="Y141" s="84"/>
      <c r="Z141" s="84"/>
      <c r="AA141" s="84"/>
      <c r="AB141" s="87">
        <f t="shared" si="6"/>
        <v>0</v>
      </c>
      <c r="AC141" s="88"/>
      <c r="AD141" s="89"/>
    </row>
    <row r="142" spans="1:30" s="124" customFormat="1" ht="31.5">
      <c r="A142" s="188" t="s">
        <v>662</v>
      </c>
      <c r="B142" s="78" t="s">
        <v>139</v>
      </c>
      <c r="C142" s="79" t="s">
        <v>140</v>
      </c>
      <c r="D142" s="80" t="s">
        <v>556</v>
      </c>
      <c r="E142" s="81" t="s">
        <v>508</v>
      </c>
      <c r="F142" s="82">
        <f t="shared" si="7"/>
        <v>0</v>
      </c>
      <c r="G142" s="83"/>
      <c r="H142" s="62"/>
      <c r="I142" s="84"/>
      <c r="J142" s="85"/>
      <c r="K142" s="84"/>
      <c r="L142" s="84"/>
      <c r="M142" s="84"/>
      <c r="N142" s="84"/>
      <c r="O142" s="84"/>
      <c r="P142" s="86">
        <v>0</v>
      </c>
      <c r="Q142" s="90"/>
      <c r="R142" s="84"/>
      <c r="S142" s="84"/>
      <c r="T142" s="84"/>
      <c r="U142" s="84"/>
      <c r="V142" s="84"/>
      <c r="W142" s="84"/>
      <c r="X142" s="84"/>
      <c r="Y142" s="84"/>
      <c r="Z142" s="84"/>
      <c r="AA142" s="84"/>
      <c r="AB142" s="87">
        <f t="shared" si="6"/>
        <v>0</v>
      </c>
      <c r="AC142" s="88"/>
      <c r="AD142" s="89"/>
    </row>
    <row r="143" spans="1:30" s="64" customFormat="1" ht="31.5">
      <c r="A143" s="188" t="s">
        <v>662</v>
      </c>
      <c r="B143" s="78" t="s">
        <v>144</v>
      </c>
      <c r="C143" s="79" t="s">
        <v>145</v>
      </c>
      <c r="D143" s="80" t="s">
        <v>557</v>
      </c>
      <c r="E143" s="81" t="s">
        <v>521</v>
      </c>
      <c r="F143" s="82">
        <f t="shared" si="7"/>
        <v>0</v>
      </c>
      <c r="G143" s="83"/>
      <c r="H143" s="62"/>
      <c r="I143" s="84"/>
      <c r="J143" s="85"/>
      <c r="K143" s="84"/>
      <c r="L143" s="86">
        <v>0</v>
      </c>
      <c r="M143" s="90"/>
      <c r="N143" s="84"/>
      <c r="O143" s="84"/>
      <c r="P143" s="84"/>
      <c r="Q143" s="84"/>
      <c r="R143" s="84"/>
      <c r="S143" s="84"/>
      <c r="T143" s="84"/>
      <c r="U143" s="84"/>
      <c r="V143" s="84"/>
      <c r="W143" s="84"/>
      <c r="X143" s="84"/>
      <c r="Y143" s="84"/>
      <c r="Z143" s="84"/>
      <c r="AA143" s="84"/>
      <c r="AB143" s="87">
        <f t="shared" si="6"/>
        <v>0</v>
      </c>
      <c r="AC143" s="88"/>
      <c r="AD143" s="89"/>
    </row>
    <row r="144" spans="1:30" s="64" customFormat="1" ht="31.5">
      <c r="A144" s="188" t="s">
        <v>662</v>
      </c>
      <c r="B144" s="78" t="s">
        <v>148</v>
      </c>
      <c r="C144" s="79" t="s">
        <v>149</v>
      </c>
      <c r="D144" s="80" t="s">
        <v>550</v>
      </c>
      <c r="E144" s="81" t="s">
        <v>515</v>
      </c>
      <c r="F144" s="82">
        <f t="shared" si="7"/>
        <v>0</v>
      </c>
      <c r="G144" s="83"/>
      <c r="H144" s="62"/>
      <c r="I144" s="84"/>
      <c r="J144" s="91">
        <v>0</v>
      </c>
      <c r="K144" s="84"/>
      <c r="L144" s="84"/>
      <c r="M144" s="84"/>
      <c r="N144" s="84"/>
      <c r="O144" s="84"/>
      <c r="P144" s="84"/>
      <c r="Q144" s="84"/>
      <c r="R144" s="84"/>
      <c r="S144" s="84"/>
      <c r="T144" s="84"/>
      <c r="U144" s="84"/>
      <c r="V144" s="84"/>
      <c r="W144" s="84"/>
      <c r="X144" s="84"/>
      <c r="Y144" s="84"/>
      <c r="Z144" s="84"/>
      <c r="AA144" s="84"/>
      <c r="AB144" s="87">
        <f t="shared" si="6"/>
        <v>0</v>
      </c>
      <c r="AC144" s="88"/>
      <c r="AD144" s="89"/>
    </row>
    <row r="145" spans="1:30" s="64" customFormat="1" ht="31.5">
      <c r="A145" s="188" t="s">
        <v>662</v>
      </c>
      <c r="B145" s="78" t="s">
        <v>150</v>
      </c>
      <c r="C145" s="79" t="s">
        <v>151</v>
      </c>
      <c r="D145" s="80" t="s">
        <v>551</v>
      </c>
      <c r="E145" s="81" t="s">
        <v>406</v>
      </c>
      <c r="F145" s="82">
        <f t="shared" si="7"/>
        <v>0</v>
      </c>
      <c r="G145" s="83"/>
      <c r="H145" s="62"/>
      <c r="I145" s="86">
        <v>0</v>
      </c>
      <c r="J145" s="85"/>
      <c r="K145" s="84"/>
      <c r="L145" s="84"/>
      <c r="M145" s="84"/>
      <c r="N145" s="84"/>
      <c r="O145" s="84"/>
      <c r="P145" s="84"/>
      <c r="Q145" s="84"/>
      <c r="R145" s="84"/>
      <c r="S145" s="84"/>
      <c r="T145" s="84"/>
      <c r="U145" s="84"/>
      <c r="V145" s="84"/>
      <c r="W145" s="84"/>
      <c r="X145" s="84"/>
      <c r="Y145" s="84"/>
      <c r="Z145" s="84"/>
      <c r="AA145" s="84"/>
      <c r="AB145" s="87">
        <f t="shared" si="6"/>
        <v>0</v>
      </c>
      <c r="AC145" s="88"/>
      <c r="AD145" s="89"/>
    </row>
    <row r="146" spans="1:30" s="64" customFormat="1" ht="31.5">
      <c r="A146" s="188" t="s">
        <v>662</v>
      </c>
      <c r="B146" s="78" t="s">
        <v>154</v>
      </c>
      <c r="C146" s="79" t="s">
        <v>155</v>
      </c>
      <c r="D146" s="80" t="s">
        <v>552</v>
      </c>
      <c r="E146" s="81" t="s">
        <v>407</v>
      </c>
      <c r="F146" s="82">
        <f t="shared" si="7"/>
        <v>0</v>
      </c>
      <c r="G146" s="83"/>
      <c r="H146" s="62"/>
      <c r="I146" s="84"/>
      <c r="J146" s="85"/>
      <c r="K146" s="84"/>
      <c r="L146" s="86">
        <v>0</v>
      </c>
      <c r="M146" s="90"/>
      <c r="N146" s="84"/>
      <c r="O146" s="84"/>
      <c r="P146" s="84"/>
      <c r="Q146" s="84"/>
      <c r="R146" s="84"/>
      <c r="S146" s="84"/>
      <c r="T146" s="84"/>
      <c r="U146" s="84"/>
      <c r="V146" s="84"/>
      <c r="W146" s="84"/>
      <c r="X146" s="84"/>
      <c r="Y146" s="84"/>
      <c r="Z146" s="84"/>
      <c r="AA146" s="84"/>
      <c r="AB146" s="87">
        <f t="shared" si="6"/>
        <v>0</v>
      </c>
      <c r="AC146" s="88"/>
      <c r="AD146" s="89"/>
    </row>
    <row r="147" spans="1:30" s="64" customFormat="1" ht="31.5">
      <c r="A147" s="188" t="s">
        <v>662</v>
      </c>
      <c r="B147" s="78" t="s">
        <v>156</v>
      </c>
      <c r="C147" s="79" t="s">
        <v>157</v>
      </c>
      <c r="D147" s="80" t="s">
        <v>553</v>
      </c>
      <c r="E147" s="81" t="s">
        <v>396</v>
      </c>
      <c r="F147" s="82">
        <f t="shared" si="7"/>
        <v>0</v>
      </c>
      <c r="G147" s="83"/>
      <c r="H147" s="62"/>
      <c r="I147" s="86">
        <v>0</v>
      </c>
      <c r="J147" s="85"/>
      <c r="K147" s="84"/>
      <c r="L147" s="84"/>
      <c r="M147" s="84"/>
      <c r="N147" s="84"/>
      <c r="O147" s="84"/>
      <c r="P147" s="84"/>
      <c r="Q147" s="84"/>
      <c r="R147" s="84"/>
      <c r="S147" s="84"/>
      <c r="T147" s="84"/>
      <c r="U147" s="84"/>
      <c r="V147" s="84"/>
      <c r="W147" s="84"/>
      <c r="X147" s="84"/>
      <c r="Y147" s="84"/>
      <c r="Z147" s="84"/>
      <c r="AA147" s="84"/>
      <c r="AB147" s="87">
        <f t="shared" si="6"/>
        <v>0</v>
      </c>
      <c r="AC147" s="88"/>
      <c r="AD147" s="89"/>
    </row>
    <row r="148" spans="1:30" s="64" customFormat="1" ht="31.5">
      <c r="A148" s="188" t="s">
        <v>662</v>
      </c>
      <c r="B148" s="78" t="s">
        <v>160</v>
      </c>
      <c r="C148" s="79" t="s">
        <v>161</v>
      </c>
      <c r="D148" s="80" t="s">
        <v>659</v>
      </c>
      <c r="E148" s="81" t="s">
        <v>398</v>
      </c>
      <c r="F148" s="82">
        <f t="shared" si="7"/>
        <v>0</v>
      </c>
      <c r="G148" s="83"/>
      <c r="H148" s="62"/>
      <c r="I148" s="86">
        <v>0</v>
      </c>
      <c r="J148" s="91">
        <v>0</v>
      </c>
      <c r="K148" s="84"/>
      <c r="L148" s="86">
        <v>0</v>
      </c>
      <c r="M148" s="90"/>
      <c r="N148" s="84"/>
      <c r="O148" s="84"/>
      <c r="P148" s="84"/>
      <c r="Q148" s="84"/>
      <c r="R148" s="84"/>
      <c r="S148" s="84"/>
      <c r="T148" s="84"/>
      <c r="U148" s="84"/>
      <c r="V148" s="84"/>
      <c r="W148" s="84"/>
      <c r="X148" s="84"/>
      <c r="Y148" s="84"/>
      <c r="Z148" s="84"/>
      <c r="AA148" s="84"/>
      <c r="AB148" s="87">
        <f t="shared" si="6"/>
        <v>0</v>
      </c>
      <c r="AC148" s="88"/>
      <c r="AD148" s="89"/>
    </row>
    <row r="149" spans="1:30" s="64" customFormat="1" ht="31.5">
      <c r="A149" s="188" t="s">
        <v>662</v>
      </c>
      <c r="B149" s="78" t="s">
        <v>367</v>
      </c>
      <c r="C149" s="79" t="s">
        <v>371</v>
      </c>
      <c r="D149" s="80" t="s">
        <v>562</v>
      </c>
      <c r="E149" s="81"/>
      <c r="F149" s="82">
        <f t="shared" si="7"/>
        <v>78873.06</v>
      </c>
      <c r="G149" s="83"/>
      <c r="H149" s="62"/>
      <c r="I149" s="84">
        <v>3935.26</v>
      </c>
      <c r="J149" s="85"/>
      <c r="K149" s="84"/>
      <c r="L149" s="86">
        <v>74937.8</v>
      </c>
      <c r="M149" s="90"/>
      <c r="N149" s="84"/>
      <c r="O149" s="84"/>
      <c r="P149" s="84"/>
      <c r="Q149" s="84"/>
      <c r="R149" s="84"/>
      <c r="S149" s="84"/>
      <c r="T149" s="84"/>
      <c r="U149" s="84"/>
      <c r="V149" s="84"/>
      <c r="W149" s="84"/>
      <c r="X149" s="84"/>
      <c r="Y149" s="84"/>
      <c r="Z149" s="84"/>
      <c r="AA149" s="84"/>
      <c r="AB149" s="87">
        <f t="shared" si="6"/>
        <v>0</v>
      </c>
      <c r="AC149" s="88"/>
      <c r="AD149" s="89"/>
    </row>
    <row r="150" spans="1:30" s="64" customFormat="1" ht="31.5">
      <c r="A150" s="188" t="s">
        <v>662</v>
      </c>
      <c r="B150" s="78" t="s">
        <v>368</v>
      </c>
      <c r="C150" s="79" t="s">
        <v>372</v>
      </c>
      <c r="D150" s="80" t="s">
        <v>563</v>
      </c>
      <c r="E150" s="81" t="s">
        <v>399</v>
      </c>
      <c r="F150" s="82">
        <f t="shared" si="7"/>
        <v>33674.630000000005</v>
      </c>
      <c r="G150" s="83"/>
      <c r="H150" s="62"/>
      <c r="I150" s="84">
        <v>10614.75</v>
      </c>
      <c r="J150" s="85"/>
      <c r="K150" s="84"/>
      <c r="L150" s="86">
        <v>23059.88</v>
      </c>
      <c r="M150" s="90"/>
      <c r="N150" s="84"/>
      <c r="O150" s="84"/>
      <c r="P150" s="84"/>
      <c r="Q150" s="84"/>
      <c r="R150" s="84"/>
      <c r="S150" s="84"/>
      <c r="T150" s="84"/>
      <c r="U150" s="84"/>
      <c r="V150" s="84"/>
      <c r="W150" s="84"/>
      <c r="X150" s="84"/>
      <c r="Y150" s="84"/>
      <c r="Z150" s="84"/>
      <c r="AA150" s="84"/>
      <c r="AB150" s="87">
        <f t="shared" si="6"/>
        <v>0</v>
      </c>
      <c r="AC150" s="88"/>
      <c r="AD150" s="89"/>
    </row>
    <row r="151" spans="1:30" s="64" customFormat="1" ht="31.5">
      <c r="A151" s="188" t="s">
        <v>662</v>
      </c>
      <c r="B151" s="78" t="s">
        <v>369</v>
      </c>
      <c r="C151" s="79" t="s">
        <v>373</v>
      </c>
      <c r="D151" s="80" t="s">
        <v>560</v>
      </c>
      <c r="E151" s="81" t="s">
        <v>400</v>
      </c>
      <c r="F151" s="82">
        <f t="shared" si="7"/>
        <v>32566.28</v>
      </c>
      <c r="G151" s="83"/>
      <c r="H151" s="62"/>
      <c r="I151" s="84">
        <v>10837.5</v>
      </c>
      <c r="J151" s="85"/>
      <c r="K151" s="84"/>
      <c r="L151" s="86">
        <v>21728.78</v>
      </c>
      <c r="M151" s="90"/>
      <c r="N151" s="84"/>
      <c r="O151" s="84"/>
      <c r="P151" s="84"/>
      <c r="Q151" s="84"/>
      <c r="R151" s="84"/>
      <c r="S151" s="84"/>
      <c r="T151" s="84"/>
      <c r="U151" s="84"/>
      <c r="V151" s="84"/>
      <c r="W151" s="84"/>
      <c r="X151" s="84"/>
      <c r="Y151" s="84"/>
      <c r="Z151" s="84"/>
      <c r="AA151" s="84"/>
      <c r="AB151" s="87">
        <f t="shared" si="6"/>
        <v>0</v>
      </c>
      <c r="AC151" s="88"/>
      <c r="AD151" s="89"/>
    </row>
    <row r="152" spans="1:30" s="64" customFormat="1" ht="31.5">
      <c r="A152" s="188" t="s">
        <v>662</v>
      </c>
      <c r="B152" s="78" t="s">
        <v>370</v>
      </c>
      <c r="C152" s="79" t="s">
        <v>374</v>
      </c>
      <c r="D152" s="80" t="s">
        <v>561</v>
      </c>
      <c r="E152" s="81" t="s">
        <v>401</v>
      </c>
      <c r="F152" s="82">
        <f t="shared" si="7"/>
        <v>7426.55</v>
      </c>
      <c r="G152" s="83"/>
      <c r="H152" s="62"/>
      <c r="I152" s="86">
        <v>7426.55</v>
      </c>
      <c r="J152" s="85"/>
      <c r="K152" s="84"/>
      <c r="L152" s="84"/>
      <c r="M152" s="84"/>
      <c r="N152" s="84"/>
      <c r="O152" s="84"/>
      <c r="P152" s="84"/>
      <c r="Q152" s="84"/>
      <c r="R152" s="84"/>
      <c r="S152" s="84"/>
      <c r="T152" s="84"/>
      <c r="U152" s="84"/>
      <c r="V152" s="84"/>
      <c r="W152" s="84"/>
      <c r="X152" s="84"/>
      <c r="Y152" s="84"/>
      <c r="Z152" s="84"/>
      <c r="AA152" s="84"/>
      <c r="AB152" s="87">
        <f t="shared" si="6"/>
        <v>0</v>
      </c>
      <c r="AC152" s="88"/>
      <c r="AD152" s="89"/>
    </row>
    <row r="153" spans="1:30" s="64" customFormat="1" ht="31.5">
      <c r="A153" s="188" t="s">
        <v>662</v>
      </c>
      <c r="B153" s="92" t="s">
        <v>233</v>
      </c>
      <c r="C153" s="93" t="s">
        <v>234</v>
      </c>
      <c r="D153" s="94" t="s">
        <v>652</v>
      </c>
      <c r="E153" s="95"/>
      <c r="F153" s="96">
        <f t="shared" si="7"/>
        <v>0</v>
      </c>
      <c r="G153" s="97"/>
      <c r="H153" s="98"/>
      <c r="I153" s="88"/>
      <c r="J153" s="99"/>
      <c r="K153" s="88"/>
      <c r="L153" s="88"/>
      <c r="M153" s="88"/>
      <c r="N153" s="88"/>
      <c r="O153" s="88"/>
      <c r="P153" s="88"/>
      <c r="Q153" s="100"/>
      <c r="R153" s="101"/>
      <c r="S153" s="88"/>
      <c r="T153" s="88"/>
      <c r="U153" s="88"/>
      <c r="V153" s="100"/>
      <c r="W153" s="88"/>
      <c r="X153" s="88"/>
      <c r="Y153" s="88"/>
      <c r="Z153" s="88"/>
      <c r="AA153" s="100"/>
      <c r="AB153" s="102">
        <f t="shared" ref="AB153:AB184" si="8">SUM(O153:AA153)</f>
        <v>0</v>
      </c>
      <c r="AC153" s="103"/>
      <c r="AD153" s="104"/>
    </row>
    <row r="154" spans="1:30" s="64" customFormat="1" ht="31.5">
      <c r="A154" s="188" t="s">
        <v>662</v>
      </c>
      <c r="B154" s="92" t="s">
        <v>229</v>
      </c>
      <c r="C154" s="93" t="s">
        <v>230</v>
      </c>
      <c r="D154" s="94" t="s">
        <v>651</v>
      </c>
      <c r="E154" s="95"/>
      <c r="F154" s="96">
        <f t="shared" si="7"/>
        <v>0</v>
      </c>
      <c r="G154" s="97"/>
      <c r="H154" s="98"/>
      <c r="I154" s="88"/>
      <c r="J154" s="99"/>
      <c r="K154" s="88"/>
      <c r="L154" s="88"/>
      <c r="M154" s="88"/>
      <c r="N154" s="88"/>
      <c r="O154" s="88"/>
      <c r="P154" s="88"/>
      <c r="Q154" s="100"/>
      <c r="R154" s="101"/>
      <c r="S154" s="88"/>
      <c r="T154" s="88"/>
      <c r="U154" s="88"/>
      <c r="V154" s="100"/>
      <c r="W154" s="88"/>
      <c r="X154" s="88"/>
      <c r="Y154" s="88"/>
      <c r="Z154" s="88"/>
      <c r="AA154" s="100"/>
      <c r="AB154" s="102">
        <f t="shared" si="8"/>
        <v>0</v>
      </c>
      <c r="AC154" s="103"/>
      <c r="AD154" s="104"/>
    </row>
    <row r="155" spans="1:30" s="64" customFormat="1" ht="31.5">
      <c r="A155" s="188" t="s">
        <v>662</v>
      </c>
      <c r="B155" s="92" t="s">
        <v>231</v>
      </c>
      <c r="C155" s="93" t="s">
        <v>232</v>
      </c>
      <c r="D155" s="94" t="s">
        <v>651</v>
      </c>
      <c r="E155" s="95"/>
      <c r="F155" s="96">
        <f t="shared" si="7"/>
        <v>0</v>
      </c>
      <c r="G155" s="97"/>
      <c r="H155" s="98"/>
      <c r="I155" s="88"/>
      <c r="J155" s="99"/>
      <c r="K155" s="88"/>
      <c r="L155" s="88"/>
      <c r="M155" s="88"/>
      <c r="N155" s="88"/>
      <c r="O155" s="88"/>
      <c r="P155" s="88"/>
      <c r="Q155" s="100"/>
      <c r="R155" s="101"/>
      <c r="S155" s="88"/>
      <c r="T155" s="88"/>
      <c r="U155" s="88"/>
      <c r="V155" s="100"/>
      <c r="W155" s="88"/>
      <c r="X155" s="88"/>
      <c r="Y155" s="88"/>
      <c r="Z155" s="88"/>
      <c r="AA155" s="100"/>
      <c r="AB155" s="102">
        <f t="shared" si="8"/>
        <v>0</v>
      </c>
      <c r="AC155" s="103"/>
      <c r="AD155" s="104"/>
    </row>
    <row r="156" spans="1:30" s="64" customFormat="1" ht="47.25">
      <c r="A156" s="188" t="s">
        <v>662</v>
      </c>
      <c r="B156" s="92" t="s">
        <v>219</v>
      </c>
      <c r="C156" s="93" t="s">
        <v>220</v>
      </c>
      <c r="D156" s="94" t="s">
        <v>653</v>
      </c>
      <c r="E156" s="95"/>
      <c r="F156" s="96">
        <f t="shared" si="7"/>
        <v>91147.11</v>
      </c>
      <c r="G156" s="97" t="s">
        <v>379</v>
      </c>
      <c r="H156" s="105"/>
      <c r="I156" s="88"/>
      <c r="J156" s="99"/>
      <c r="K156" s="88">
        <v>46000</v>
      </c>
      <c r="L156" s="88"/>
      <c r="M156" s="88"/>
      <c r="N156" s="88"/>
      <c r="O156" s="88"/>
      <c r="P156" s="88"/>
      <c r="Q156" s="100"/>
      <c r="R156" s="106">
        <v>45147.11</v>
      </c>
      <c r="S156" s="88"/>
      <c r="T156" s="88"/>
      <c r="U156" s="88"/>
      <c r="V156" s="100"/>
      <c r="W156" s="88"/>
      <c r="X156" s="88"/>
      <c r="Y156" s="88"/>
      <c r="Z156" s="88"/>
      <c r="AA156" s="100"/>
      <c r="AB156" s="102">
        <f t="shared" si="8"/>
        <v>45147.11</v>
      </c>
      <c r="AC156" s="103"/>
      <c r="AD156" s="104"/>
    </row>
    <row r="157" spans="1:30" s="64" customFormat="1" ht="47.25">
      <c r="A157" s="188" t="s">
        <v>662</v>
      </c>
      <c r="B157" s="92" t="s">
        <v>221</v>
      </c>
      <c r="C157" s="93" t="s">
        <v>222</v>
      </c>
      <c r="D157" s="94" t="s">
        <v>650</v>
      </c>
      <c r="E157" s="95"/>
      <c r="F157" s="96">
        <f t="shared" si="7"/>
        <v>0</v>
      </c>
      <c r="G157" s="97"/>
      <c r="H157" s="98"/>
      <c r="I157" s="88"/>
      <c r="J157" s="99"/>
      <c r="K157" s="88"/>
      <c r="L157" s="88"/>
      <c r="M157" s="88"/>
      <c r="N157" s="88"/>
      <c r="O157" s="88"/>
      <c r="P157" s="88"/>
      <c r="Q157" s="100"/>
      <c r="R157" s="101"/>
      <c r="S157" s="88"/>
      <c r="T157" s="88"/>
      <c r="U157" s="88"/>
      <c r="V157" s="100"/>
      <c r="W157" s="88"/>
      <c r="X157" s="88"/>
      <c r="Y157" s="88"/>
      <c r="Z157" s="88"/>
      <c r="AA157" s="100"/>
      <c r="AB157" s="102">
        <f t="shared" si="8"/>
        <v>0</v>
      </c>
      <c r="AC157" s="103"/>
      <c r="AD157" s="104"/>
    </row>
    <row r="158" spans="1:30" s="64" customFormat="1" ht="47.25">
      <c r="A158" s="188" t="s">
        <v>662</v>
      </c>
      <c r="B158" s="92" t="s">
        <v>223</v>
      </c>
      <c r="C158" s="93" t="s">
        <v>224</v>
      </c>
      <c r="D158" s="94" t="s">
        <v>650</v>
      </c>
      <c r="E158" s="95"/>
      <c r="F158" s="96">
        <f t="shared" si="7"/>
        <v>0</v>
      </c>
      <c r="G158" s="97"/>
      <c r="H158" s="98"/>
      <c r="I158" s="88"/>
      <c r="J158" s="99"/>
      <c r="K158" s="88"/>
      <c r="L158" s="88"/>
      <c r="M158" s="88"/>
      <c r="N158" s="88"/>
      <c r="O158" s="88"/>
      <c r="P158" s="88"/>
      <c r="Q158" s="100"/>
      <c r="R158" s="101"/>
      <c r="S158" s="88"/>
      <c r="T158" s="88"/>
      <c r="U158" s="88"/>
      <c r="V158" s="100"/>
      <c r="W158" s="88"/>
      <c r="X158" s="88"/>
      <c r="Y158" s="88"/>
      <c r="Z158" s="88"/>
      <c r="AA158" s="100"/>
      <c r="AB158" s="102">
        <f t="shared" si="8"/>
        <v>0</v>
      </c>
      <c r="AC158" s="103"/>
      <c r="AD158" s="104"/>
    </row>
    <row r="159" spans="1:30" s="64" customFormat="1" ht="47.25">
      <c r="A159" s="188" t="s">
        <v>662</v>
      </c>
      <c r="B159" s="92" t="s">
        <v>225</v>
      </c>
      <c r="C159" s="93" t="s">
        <v>226</v>
      </c>
      <c r="D159" s="94" t="s">
        <v>650</v>
      </c>
      <c r="E159" s="95"/>
      <c r="F159" s="96">
        <f t="shared" si="7"/>
        <v>0</v>
      </c>
      <c r="G159" s="97"/>
      <c r="H159" s="98"/>
      <c r="I159" s="88"/>
      <c r="J159" s="99"/>
      <c r="K159" s="88"/>
      <c r="L159" s="88"/>
      <c r="M159" s="88"/>
      <c r="N159" s="88"/>
      <c r="O159" s="88"/>
      <c r="P159" s="88"/>
      <c r="Q159" s="100"/>
      <c r="R159" s="101"/>
      <c r="S159" s="88"/>
      <c r="T159" s="88"/>
      <c r="U159" s="88"/>
      <c r="V159" s="100"/>
      <c r="W159" s="88"/>
      <c r="X159" s="88"/>
      <c r="Y159" s="88"/>
      <c r="Z159" s="88"/>
      <c r="AA159" s="100"/>
      <c r="AB159" s="102">
        <f t="shared" si="8"/>
        <v>0</v>
      </c>
      <c r="AC159" s="103"/>
      <c r="AD159" s="104"/>
    </row>
    <row r="160" spans="1:30" s="64" customFormat="1" ht="47.25">
      <c r="A160" s="188" t="s">
        <v>662</v>
      </c>
      <c r="B160" s="92" t="s">
        <v>227</v>
      </c>
      <c r="C160" s="93" t="s">
        <v>228</v>
      </c>
      <c r="D160" s="94" t="s">
        <v>650</v>
      </c>
      <c r="E160" s="95"/>
      <c r="F160" s="96">
        <f t="shared" si="7"/>
        <v>0</v>
      </c>
      <c r="G160" s="97"/>
      <c r="H160" s="98"/>
      <c r="I160" s="88"/>
      <c r="J160" s="99"/>
      <c r="K160" s="88"/>
      <c r="L160" s="88"/>
      <c r="M160" s="88"/>
      <c r="N160" s="88"/>
      <c r="O160" s="88"/>
      <c r="P160" s="88"/>
      <c r="Q160" s="100"/>
      <c r="R160" s="101"/>
      <c r="S160" s="88"/>
      <c r="T160" s="88"/>
      <c r="U160" s="88"/>
      <c r="V160" s="100"/>
      <c r="W160" s="88"/>
      <c r="X160" s="88"/>
      <c r="Y160" s="88"/>
      <c r="Z160" s="88"/>
      <c r="AA160" s="100"/>
      <c r="AB160" s="102">
        <f t="shared" si="8"/>
        <v>0</v>
      </c>
      <c r="AC160" s="103"/>
      <c r="AD160" s="104"/>
    </row>
    <row r="161" spans="1:30" s="64" customFormat="1" ht="31.5">
      <c r="A161" s="188" t="s">
        <v>662</v>
      </c>
      <c r="B161" s="78" t="s">
        <v>512</v>
      </c>
      <c r="C161" s="79" t="s">
        <v>513</v>
      </c>
      <c r="D161" s="80" t="s">
        <v>549</v>
      </c>
      <c r="E161" s="81" t="s">
        <v>514</v>
      </c>
      <c r="F161" s="82">
        <f t="shared" si="7"/>
        <v>1915.73</v>
      </c>
      <c r="G161" s="83" t="s">
        <v>471</v>
      </c>
      <c r="H161" s="62"/>
      <c r="I161" s="84"/>
      <c r="J161" s="85"/>
      <c r="K161" s="84"/>
      <c r="L161" s="84"/>
      <c r="M161" s="84"/>
      <c r="N161" s="84"/>
      <c r="O161" s="84"/>
      <c r="P161" s="84"/>
      <c r="Q161" s="84"/>
      <c r="R161" s="84"/>
      <c r="S161" s="84"/>
      <c r="T161" s="84"/>
      <c r="U161" s="84"/>
      <c r="V161" s="86">
        <v>1915.73</v>
      </c>
      <c r="W161" s="84"/>
      <c r="X161" s="84"/>
      <c r="Y161" s="84"/>
      <c r="Z161" s="84"/>
      <c r="AA161" s="84"/>
      <c r="AB161" s="87">
        <f t="shared" si="8"/>
        <v>1915.73</v>
      </c>
      <c r="AC161" s="88"/>
      <c r="AD161" s="89"/>
    </row>
    <row r="162" spans="1:30" s="64" customFormat="1" ht="31.5">
      <c r="A162" s="188" t="s">
        <v>662</v>
      </c>
      <c r="B162" s="78" t="s">
        <v>235</v>
      </c>
      <c r="C162" s="79" t="s">
        <v>236</v>
      </c>
      <c r="D162" s="80" t="s">
        <v>548</v>
      </c>
      <c r="E162" s="81" t="s">
        <v>410</v>
      </c>
      <c r="F162" s="82">
        <f t="shared" si="7"/>
        <v>15004</v>
      </c>
      <c r="G162" s="107" t="s">
        <v>382</v>
      </c>
      <c r="H162" s="105"/>
      <c r="I162" s="84"/>
      <c r="J162" s="85"/>
      <c r="K162" s="84"/>
      <c r="L162" s="84"/>
      <c r="M162" s="84"/>
      <c r="N162" s="84"/>
      <c r="O162" s="84"/>
      <c r="P162" s="84"/>
      <c r="Q162" s="84"/>
      <c r="R162" s="84"/>
      <c r="S162" s="84"/>
      <c r="T162" s="84"/>
      <c r="U162" s="84"/>
      <c r="V162" s="84"/>
      <c r="W162" s="84"/>
      <c r="X162" s="86">
        <v>15004</v>
      </c>
      <c r="Y162" s="84"/>
      <c r="Z162" s="84"/>
      <c r="AA162" s="84"/>
      <c r="AB162" s="87">
        <f t="shared" si="8"/>
        <v>15004</v>
      </c>
      <c r="AC162" s="88"/>
      <c r="AD162" s="89"/>
    </row>
    <row r="163" spans="1:30" s="64" customFormat="1" ht="63">
      <c r="A163" s="188" t="s">
        <v>662</v>
      </c>
      <c r="B163" s="78" t="s">
        <v>259</v>
      </c>
      <c r="C163" s="79" t="s">
        <v>260</v>
      </c>
      <c r="D163" s="80" t="s">
        <v>547</v>
      </c>
      <c r="E163" s="81" t="s">
        <v>418</v>
      </c>
      <c r="F163" s="82">
        <f t="shared" si="7"/>
        <v>630000</v>
      </c>
      <c r="G163" s="83" t="s">
        <v>261</v>
      </c>
      <c r="H163" s="62"/>
      <c r="I163" s="84"/>
      <c r="J163" s="91">
        <v>0</v>
      </c>
      <c r="K163" s="84">
        <v>330000</v>
      </c>
      <c r="L163" s="84"/>
      <c r="M163" s="84"/>
      <c r="N163" s="84"/>
      <c r="O163" s="84"/>
      <c r="P163" s="84"/>
      <c r="Q163" s="84"/>
      <c r="R163" s="84"/>
      <c r="S163" s="84"/>
      <c r="T163" s="84"/>
      <c r="U163" s="84"/>
      <c r="V163" s="84"/>
      <c r="W163" s="84"/>
      <c r="X163" s="84"/>
      <c r="Y163" s="84"/>
      <c r="Z163" s="84"/>
      <c r="AA163" s="84"/>
      <c r="AB163" s="87">
        <f t="shared" si="8"/>
        <v>0</v>
      </c>
      <c r="AC163" s="88">
        <v>300000</v>
      </c>
      <c r="AD163" s="89">
        <v>2022</v>
      </c>
    </row>
    <row r="164" spans="1:30" s="64" customFormat="1" ht="31.5">
      <c r="A164" s="188" t="s">
        <v>662</v>
      </c>
      <c r="B164" s="78" t="s">
        <v>262</v>
      </c>
      <c r="C164" s="79" t="s">
        <v>263</v>
      </c>
      <c r="D164" s="80" t="s">
        <v>546</v>
      </c>
      <c r="E164" s="81" t="s">
        <v>419</v>
      </c>
      <c r="F164" s="82">
        <f t="shared" si="7"/>
        <v>0</v>
      </c>
      <c r="G164" s="83" t="s">
        <v>264</v>
      </c>
      <c r="H164" s="62"/>
      <c r="I164" s="84"/>
      <c r="J164" s="85"/>
      <c r="K164" s="86">
        <v>0</v>
      </c>
      <c r="L164" s="84"/>
      <c r="M164" s="84"/>
      <c r="N164" s="84"/>
      <c r="O164" s="84"/>
      <c r="P164" s="84"/>
      <c r="Q164" s="84"/>
      <c r="R164" s="84"/>
      <c r="S164" s="84"/>
      <c r="T164" s="84"/>
      <c r="U164" s="84"/>
      <c r="V164" s="84"/>
      <c r="W164" s="84"/>
      <c r="X164" s="84"/>
      <c r="Y164" s="84"/>
      <c r="Z164" s="84"/>
      <c r="AA164" s="84"/>
      <c r="AB164" s="87">
        <f t="shared" si="8"/>
        <v>0</v>
      </c>
      <c r="AC164" s="88"/>
      <c r="AD164" s="89"/>
    </row>
    <row r="165" spans="1:30" s="64" customFormat="1" ht="31.5">
      <c r="A165" s="188" t="s">
        <v>662</v>
      </c>
      <c r="B165" s="78" t="s">
        <v>270</v>
      </c>
      <c r="C165" s="79" t="s">
        <v>271</v>
      </c>
      <c r="D165" s="80" t="s">
        <v>544</v>
      </c>
      <c r="E165" s="81" t="s">
        <v>422</v>
      </c>
      <c r="F165" s="82">
        <f t="shared" si="7"/>
        <v>322329.89</v>
      </c>
      <c r="G165" s="83" t="s">
        <v>272</v>
      </c>
      <c r="H165" s="62"/>
      <c r="I165" s="84"/>
      <c r="J165" s="85"/>
      <c r="K165" s="86">
        <v>322329.89</v>
      </c>
      <c r="L165" s="84"/>
      <c r="M165" s="84"/>
      <c r="N165" s="84"/>
      <c r="O165" s="84"/>
      <c r="P165" s="84"/>
      <c r="Q165" s="84"/>
      <c r="R165" s="84"/>
      <c r="S165" s="84"/>
      <c r="T165" s="84"/>
      <c r="U165" s="84"/>
      <c r="V165" s="84"/>
      <c r="W165" s="84"/>
      <c r="X165" s="84"/>
      <c r="Y165" s="84"/>
      <c r="Z165" s="84"/>
      <c r="AA165" s="84"/>
      <c r="AB165" s="87">
        <f t="shared" si="8"/>
        <v>0</v>
      </c>
      <c r="AC165" s="88"/>
      <c r="AD165" s="89"/>
    </row>
    <row r="166" spans="1:30" s="64" customFormat="1" ht="31.5">
      <c r="A166" s="188" t="s">
        <v>662</v>
      </c>
      <c r="B166" s="78" t="s">
        <v>273</v>
      </c>
      <c r="C166" s="79" t="s">
        <v>274</v>
      </c>
      <c r="D166" s="80" t="s">
        <v>543</v>
      </c>
      <c r="E166" s="81" t="s">
        <v>423</v>
      </c>
      <c r="F166" s="82">
        <f t="shared" si="7"/>
        <v>409671.55</v>
      </c>
      <c r="G166" s="83" t="s">
        <v>275</v>
      </c>
      <c r="H166" s="62"/>
      <c r="I166" s="84"/>
      <c r="J166" s="85"/>
      <c r="K166" s="86">
        <v>399279.87</v>
      </c>
      <c r="L166" s="84"/>
      <c r="M166" s="84"/>
      <c r="N166" s="84"/>
      <c r="O166" s="84"/>
      <c r="P166" s="84"/>
      <c r="Q166" s="84"/>
      <c r="R166" s="84"/>
      <c r="S166" s="84"/>
      <c r="T166" s="84"/>
      <c r="U166" s="84"/>
      <c r="V166" s="84"/>
      <c r="W166" s="84"/>
      <c r="X166" s="84"/>
      <c r="Y166" s="84"/>
      <c r="Z166" s="86">
        <v>10391.68</v>
      </c>
      <c r="AA166" s="90"/>
      <c r="AB166" s="87">
        <f t="shared" si="8"/>
        <v>10391.68</v>
      </c>
      <c r="AC166" s="88"/>
      <c r="AD166" s="89"/>
    </row>
    <row r="167" spans="1:30" s="64" customFormat="1" ht="47.25">
      <c r="A167" s="188" t="s">
        <v>662</v>
      </c>
      <c r="B167" s="78" t="s">
        <v>276</v>
      </c>
      <c r="C167" s="79" t="s">
        <v>277</v>
      </c>
      <c r="D167" s="80" t="s">
        <v>545</v>
      </c>
      <c r="E167" s="81" t="s">
        <v>424</v>
      </c>
      <c r="F167" s="82">
        <f t="shared" si="7"/>
        <v>696783.76</v>
      </c>
      <c r="G167" s="83" t="s">
        <v>278</v>
      </c>
      <c r="H167" s="62"/>
      <c r="I167" s="84"/>
      <c r="J167" s="85"/>
      <c r="K167" s="84">
        <v>696783.76</v>
      </c>
      <c r="L167" s="84"/>
      <c r="M167" s="84"/>
      <c r="N167" s="84"/>
      <c r="O167" s="84"/>
      <c r="P167" s="84"/>
      <c r="Q167" s="84"/>
      <c r="R167" s="84"/>
      <c r="S167" s="84"/>
      <c r="T167" s="84"/>
      <c r="U167" s="84"/>
      <c r="V167" s="84"/>
      <c r="W167" s="84"/>
      <c r="X167" s="84"/>
      <c r="Y167" s="84"/>
      <c r="Z167" s="84"/>
      <c r="AA167" s="84"/>
      <c r="AB167" s="87">
        <f t="shared" si="8"/>
        <v>0</v>
      </c>
      <c r="AC167" s="88"/>
      <c r="AD167" s="89"/>
    </row>
    <row r="168" spans="1:30" s="64" customFormat="1" ht="63">
      <c r="A168" s="188" t="s">
        <v>662</v>
      </c>
      <c r="B168" s="78" t="s">
        <v>294</v>
      </c>
      <c r="C168" s="79" t="s">
        <v>295</v>
      </c>
      <c r="D168" s="135" t="s">
        <v>658</v>
      </c>
      <c r="E168" s="81" t="s">
        <v>427</v>
      </c>
      <c r="F168" s="82">
        <f t="shared" si="7"/>
        <v>0</v>
      </c>
      <c r="G168" s="83" t="s">
        <v>296</v>
      </c>
      <c r="H168" s="62"/>
      <c r="I168" s="84"/>
      <c r="J168" s="85"/>
      <c r="K168" s="86">
        <v>0</v>
      </c>
      <c r="L168" s="84"/>
      <c r="M168" s="84"/>
      <c r="N168" s="84"/>
      <c r="O168" s="84"/>
      <c r="P168" s="84"/>
      <c r="Q168" s="84"/>
      <c r="R168" s="84"/>
      <c r="S168" s="84"/>
      <c r="T168" s="84"/>
      <c r="U168" s="84"/>
      <c r="V168" s="84"/>
      <c r="W168" s="84"/>
      <c r="X168" s="84"/>
      <c r="Y168" s="84"/>
      <c r="Z168" s="84"/>
      <c r="AA168" s="84"/>
      <c r="AB168" s="87">
        <f t="shared" si="8"/>
        <v>0</v>
      </c>
      <c r="AC168" s="88"/>
      <c r="AD168" s="89"/>
    </row>
    <row r="169" spans="1:30" s="64" customFormat="1" ht="47.25">
      <c r="A169" s="188" t="s">
        <v>662</v>
      </c>
      <c r="B169" s="78" t="s">
        <v>300</v>
      </c>
      <c r="C169" s="79" t="s">
        <v>301</v>
      </c>
      <c r="D169" s="80" t="s">
        <v>542</v>
      </c>
      <c r="E169" s="81" t="s">
        <v>429</v>
      </c>
      <c r="F169" s="82">
        <f t="shared" si="7"/>
        <v>35815.879999999997</v>
      </c>
      <c r="G169" s="83" t="s">
        <v>302</v>
      </c>
      <c r="H169" s="62"/>
      <c r="I169" s="84"/>
      <c r="J169" s="85"/>
      <c r="K169" s="84">
        <v>22684.23</v>
      </c>
      <c r="L169" s="84"/>
      <c r="M169" s="84"/>
      <c r="N169" s="84"/>
      <c r="O169" s="84"/>
      <c r="P169" s="84"/>
      <c r="Q169" s="84"/>
      <c r="R169" s="84"/>
      <c r="S169" s="84"/>
      <c r="T169" s="84"/>
      <c r="U169" s="84"/>
      <c r="V169" s="84"/>
      <c r="W169" s="84"/>
      <c r="X169" s="84"/>
      <c r="Y169" s="84"/>
      <c r="Z169" s="84"/>
      <c r="AA169" s="86">
        <v>13131.65</v>
      </c>
      <c r="AB169" s="87">
        <f t="shared" si="8"/>
        <v>13131.65</v>
      </c>
      <c r="AC169" s="88"/>
      <c r="AD169" s="89"/>
    </row>
    <row r="170" spans="1:30" s="124" customFormat="1" ht="15.75">
      <c r="A170" s="188" t="s">
        <v>662</v>
      </c>
      <c r="B170" s="78" t="s">
        <v>340</v>
      </c>
      <c r="C170" s="79" t="s">
        <v>341</v>
      </c>
      <c r="D170" s="135" t="s">
        <v>660</v>
      </c>
      <c r="E170" s="81" t="s">
        <v>409</v>
      </c>
      <c r="F170" s="82">
        <f t="shared" si="7"/>
        <v>0</v>
      </c>
      <c r="G170" s="83"/>
      <c r="H170" s="62"/>
      <c r="I170" s="86">
        <v>0</v>
      </c>
      <c r="J170" s="85"/>
      <c r="K170" s="84"/>
      <c r="L170" s="84"/>
      <c r="M170" s="84"/>
      <c r="N170" s="84"/>
      <c r="O170" s="84"/>
      <c r="P170" s="84"/>
      <c r="Q170" s="84"/>
      <c r="R170" s="84"/>
      <c r="S170" s="84"/>
      <c r="T170" s="84"/>
      <c r="U170" s="84"/>
      <c r="V170" s="84"/>
      <c r="W170" s="84"/>
      <c r="X170" s="84"/>
      <c r="Y170" s="84"/>
      <c r="Z170" s="84"/>
      <c r="AA170" s="84"/>
      <c r="AB170" s="87">
        <f t="shared" si="8"/>
        <v>0</v>
      </c>
      <c r="AC170" s="88"/>
      <c r="AD170" s="89"/>
    </row>
    <row r="171" spans="1:30" s="64" customFormat="1" ht="31.5">
      <c r="A171" s="188" t="s">
        <v>662</v>
      </c>
      <c r="B171" s="78" t="s">
        <v>356</v>
      </c>
      <c r="C171" s="79" t="s">
        <v>357</v>
      </c>
      <c r="D171" s="135" t="s">
        <v>661</v>
      </c>
      <c r="E171" s="81" t="s">
        <v>409</v>
      </c>
      <c r="F171" s="82">
        <f t="shared" si="7"/>
        <v>0</v>
      </c>
      <c r="G171" s="83" t="s">
        <v>358</v>
      </c>
      <c r="H171" s="62"/>
      <c r="I171" s="84"/>
      <c r="J171" s="85"/>
      <c r="K171" s="86">
        <v>0</v>
      </c>
      <c r="L171" s="84"/>
      <c r="M171" s="84"/>
      <c r="N171" s="84"/>
      <c r="O171" s="84"/>
      <c r="P171" s="84"/>
      <c r="Q171" s="84"/>
      <c r="R171" s="84"/>
      <c r="S171" s="84"/>
      <c r="T171" s="84"/>
      <c r="U171" s="84"/>
      <c r="V171" s="84"/>
      <c r="W171" s="84"/>
      <c r="X171" s="84"/>
      <c r="Y171" s="84"/>
      <c r="Z171" s="84"/>
      <c r="AA171" s="84"/>
      <c r="AB171" s="87">
        <f t="shared" si="8"/>
        <v>0</v>
      </c>
      <c r="AC171" s="88"/>
      <c r="AD171" s="89"/>
    </row>
    <row r="172" spans="1:30" s="64" customFormat="1" ht="31.5">
      <c r="A172" s="189" t="s">
        <v>663</v>
      </c>
      <c r="B172" s="108" t="s">
        <v>641</v>
      </c>
      <c r="C172" s="109" t="s">
        <v>642</v>
      </c>
      <c r="D172" s="80"/>
      <c r="E172" s="81"/>
      <c r="F172" s="82">
        <f t="shared" si="7"/>
        <v>12000</v>
      </c>
      <c r="G172" s="83"/>
      <c r="H172" s="62"/>
      <c r="I172" s="84"/>
      <c r="J172" s="85"/>
      <c r="K172" s="84"/>
      <c r="L172" s="84"/>
      <c r="M172" s="84"/>
      <c r="N172" s="84"/>
      <c r="O172" s="84"/>
      <c r="P172" s="84"/>
      <c r="Q172" s="110">
        <v>12000</v>
      </c>
      <c r="R172" s="84"/>
      <c r="S172" s="84"/>
      <c r="T172" s="84"/>
      <c r="U172" s="84"/>
      <c r="V172" s="84"/>
      <c r="W172" s="84"/>
      <c r="X172" s="84"/>
      <c r="Y172" s="84"/>
      <c r="Z172" s="84"/>
      <c r="AA172" s="84"/>
      <c r="AB172" s="87">
        <f t="shared" si="8"/>
        <v>12000</v>
      </c>
      <c r="AC172" s="88"/>
      <c r="AD172" s="89"/>
    </row>
    <row r="173" spans="1:30" s="64" customFormat="1" ht="47.25">
      <c r="A173" s="190" t="s">
        <v>663</v>
      </c>
      <c r="B173" s="195" t="s">
        <v>572</v>
      </c>
      <c r="C173" s="197" t="s">
        <v>448</v>
      </c>
      <c r="D173" s="198"/>
      <c r="E173" s="81"/>
      <c r="F173" s="82">
        <f t="shared" si="7"/>
        <v>499019.8</v>
      </c>
      <c r="G173" s="107" t="s">
        <v>592</v>
      </c>
      <c r="H173" s="105"/>
      <c r="I173" s="84"/>
      <c r="J173" s="85"/>
      <c r="K173" s="114">
        <v>205398</v>
      </c>
      <c r="L173" s="84"/>
      <c r="M173" s="84"/>
      <c r="N173" s="84"/>
      <c r="O173" s="84"/>
      <c r="P173" s="84"/>
      <c r="Q173" s="84"/>
      <c r="R173" s="84"/>
      <c r="S173" s="84"/>
      <c r="T173" s="84"/>
      <c r="U173" s="84"/>
      <c r="V173" s="110">
        <v>293621.8</v>
      </c>
      <c r="W173" s="84"/>
      <c r="X173" s="84"/>
      <c r="Y173" s="84"/>
      <c r="Z173" s="84"/>
      <c r="AA173" s="84"/>
      <c r="AB173" s="87">
        <f t="shared" si="8"/>
        <v>293621.8</v>
      </c>
      <c r="AC173" s="88"/>
      <c r="AD173" s="89"/>
    </row>
    <row r="174" spans="1:30" s="64" customFormat="1" ht="31.5">
      <c r="A174" s="190" t="s">
        <v>663</v>
      </c>
      <c r="B174" s="111" t="s">
        <v>582</v>
      </c>
      <c r="C174" s="112" t="s">
        <v>593</v>
      </c>
      <c r="D174" s="113"/>
      <c r="E174" s="81"/>
      <c r="F174" s="82">
        <f t="shared" si="7"/>
        <v>24800</v>
      </c>
      <c r="G174" s="83"/>
      <c r="H174" s="62"/>
      <c r="I174" s="84"/>
      <c r="J174" s="85"/>
      <c r="K174" s="115"/>
      <c r="L174" s="110">
        <v>24800</v>
      </c>
      <c r="M174" s="84"/>
      <c r="N174" s="84"/>
      <c r="O174" s="84"/>
      <c r="P174" s="84"/>
      <c r="Q174" s="84"/>
      <c r="R174" s="84"/>
      <c r="S174" s="84"/>
      <c r="T174" s="84"/>
      <c r="U174" s="84"/>
      <c r="V174" s="90"/>
      <c r="W174" s="84"/>
      <c r="X174" s="84"/>
      <c r="Y174" s="84"/>
      <c r="Z174" s="84"/>
      <c r="AA174" s="84"/>
      <c r="AB174" s="87">
        <f t="shared" si="8"/>
        <v>0</v>
      </c>
      <c r="AC174" s="88"/>
      <c r="AD174" s="89"/>
    </row>
    <row r="175" spans="1:30" s="64" customFormat="1" ht="31.5">
      <c r="A175" s="190" t="s">
        <v>663</v>
      </c>
      <c r="B175" s="112" t="s">
        <v>469</v>
      </c>
      <c r="C175" s="112" t="s">
        <v>470</v>
      </c>
      <c r="D175" s="113"/>
      <c r="E175" s="81"/>
      <c r="F175" s="82">
        <f t="shared" si="7"/>
        <v>350000</v>
      </c>
      <c r="G175" s="83" t="s">
        <v>657</v>
      </c>
      <c r="H175" s="62"/>
      <c r="I175" s="84"/>
      <c r="J175" s="85"/>
      <c r="K175" s="115"/>
      <c r="L175" s="84"/>
      <c r="M175" s="110">
        <v>350000</v>
      </c>
      <c r="N175" s="84"/>
      <c r="O175" s="84"/>
      <c r="P175" s="84"/>
      <c r="Q175" s="90"/>
      <c r="R175" s="84"/>
      <c r="S175" s="84"/>
      <c r="T175" s="84"/>
      <c r="U175" s="84"/>
      <c r="V175" s="84"/>
      <c r="W175" s="84"/>
      <c r="X175" s="84"/>
      <c r="Y175" s="84"/>
      <c r="Z175" s="84"/>
      <c r="AA175" s="84"/>
      <c r="AB175" s="87">
        <f t="shared" si="8"/>
        <v>0</v>
      </c>
      <c r="AC175" s="88"/>
      <c r="AD175" s="89"/>
    </row>
    <row r="176" spans="1:30" s="64" customFormat="1" ht="31.5">
      <c r="A176" s="189" t="s">
        <v>663</v>
      </c>
      <c r="B176" s="108" t="s">
        <v>573</v>
      </c>
      <c r="C176" s="109" t="s">
        <v>580</v>
      </c>
      <c r="D176" s="113"/>
      <c r="E176" s="81"/>
      <c r="F176" s="82">
        <f t="shared" si="7"/>
        <v>748053.75</v>
      </c>
      <c r="G176" s="83" t="s">
        <v>507</v>
      </c>
      <c r="H176" s="62"/>
      <c r="I176" s="84"/>
      <c r="J176" s="85"/>
      <c r="K176" s="84"/>
      <c r="L176" s="84"/>
      <c r="M176" s="84"/>
      <c r="N176" s="110">
        <v>197700</v>
      </c>
      <c r="O176" s="84"/>
      <c r="P176" s="110">
        <v>550353.75</v>
      </c>
      <c r="Q176" s="90"/>
      <c r="R176" s="84"/>
      <c r="S176" s="84"/>
      <c r="T176" s="84"/>
      <c r="U176" s="84"/>
      <c r="V176" s="84"/>
      <c r="W176" s="84"/>
      <c r="X176" s="84"/>
      <c r="Y176" s="84"/>
      <c r="Z176" s="84"/>
      <c r="AA176" s="84"/>
      <c r="AB176" s="87">
        <f t="shared" si="8"/>
        <v>550353.75</v>
      </c>
      <c r="AC176" s="88"/>
      <c r="AD176" s="89"/>
    </row>
    <row r="177" spans="1:30" s="64" customFormat="1" ht="31.5">
      <c r="A177" s="190" t="s">
        <v>663</v>
      </c>
      <c r="B177" s="111" t="s">
        <v>457</v>
      </c>
      <c r="C177" s="196" t="s">
        <v>458</v>
      </c>
      <c r="D177" s="113"/>
      <c r="E177" s="81"/>
      <c r="F177" s="82">
        <f t="shared" si="7"/>
        <v>279000</v>
      </c>
      <c r="G177" s="83" t="s">
        <v>657</v>
      </c>
      <c r="H177" s="62"/>
      <c r="I177" s="84"/>
      <c r="J177" s="85"/>
      <c r="K177" s="115"/>
      <c r="L177" s="84"/>
      <c r="M177" s="110">
        <v>279000</v>
      </c>
      <c r="N177" s="84"/>
      <c r="O177" s="84"/>
      <c r="P177" s="84"/>
      <c r="Q177" s="84"/>
      <c r="R177" s="84"/>
      <c r="S177" s="84"/>
      <c r="T177" s="84"/>
      <c r="U177" s="84"/>
      <c r="V177" s="84"/>
      <c r="W177" s="84"/>
      <c r="X177" s="84"/>
      <c r="Y177" s="84"/>
      <c r="Z177" s="84"/>
      <c r="AA177" s="84"/>
      <c r="AB177" s="87">
        <f t="shared" si="8"/>
        <v>0</v>
      </c>
      <c r="AC177" s="88"/>
      <c r="AD177" s="89"/>
    </row>
    <row r="178" spans="1:30" s="64" customFormat="1" ht="31.5">
      <c r="A178" s="190" t="s">
        <v>663</v>
      </c>
      <c r="B178" s="111" t="s">
        <v>459</v>
      </c>
      <c r="C178" s="112" t="s">
        <v>460</v>
      </c>
      <c r="D178" s="113"/>
      <c r="E178" s="81"/>
      <c r="F178" s="82">
        <f t="shared" si="7"/>
        <v>280000</v>
      </c>
      <c r="G178" s="83" t="s">
        <v>657</v>
      </c>
      <c r="H178" s="62"/>
      <c r="I178" s="84"/>
      <c r="J178" s="85"/>
      <c r="K178" s="115"/>
      <c r="L178" s="84"/>
      <c r="M178" s="110">
        <v>280000</v>
      </c>
      <c r="N178" s="84"/>
      <c r="O178" s="84"/>
      <c r="P178" s="84"/>
      <c r="Q178" s="84"/>
      <c r="R178" s="84"/>
      <c r="S178" s="84"/>
      <c r="T178" s="84"/>
      <c r="U178" s="84"/>
      <c r="V178" s="84"/>
      <c r="W178" s="84"/>
      <c r="X178" s="84"/>
      <c r="Y178" s="84"/>
      <c r="Z178" s="84"/>
      <c r="AA178" s="84"/>
      <c r="AB178" s="87">
        <f t="shared" si="8"/>
        <v>0</v>
      </c>
      <c r="AC178" s="88"/>
      <c r="AD178" s="89"/>
    </row>
    <row r="179" spans="1:30" s="64" customFormat="1" ht="31.5">
      <c r="A179" s="190" t="s">
        <v>663</v>
      </c>
      <c r="B179" s="112" t="s">
        <v>463</v>
      </c>
      <c r="C179" s="112" t="s">
        <v>464</v>
      </c>
      <c r="D179" s="113"/>
      <c r="E179" s="81"/>
      <c r="F179" s="82">
        <f t="shared" si="7"/>
        <v>287000</v>
      </c>
      <c r="G179" s="83" t="s">
        <v>657</v>
      </c>
      <c r="H179" s="62"/>
      <c r="I179" s="84"/>
      <c r="J179" s="85"/>
      <c r="K179" s="115"/>
      <c r="L179" s="84"/>
      <c r="M179" s="110">
        <v>287000</v>
      </c>
      <c r="N179" s="84"/>
      <c r="O179" s="84"/>
      <c r="P179" s="84"/>
      <c r="Q179" s="84"/>
      <c r="R179" s="84"/>
      <c r="S179" s="84"/>
      <c r="T179" s="84"/>
      <c r="U179" s="84"/>
      <c r="V179" s="84"/>
      <c r="W179" s="84"/>
      <c r="X179" s="84"/>
      <c r="Y179" s="84"/>
      <c r="Z179" s="84"/>
      <c r="AA179" s="84"/>
      <c r="AB179" s="87">
        <f t="shared" si="8"/>
        <v>0</v>
      </c>
      <c r="AC179" s="88"/>
      <c r="AD179" s="89"/>
    </row>
    <row r="180" spans="1:30" s="64" customFormat="1" ht="15.75">
      <c r="A180" s="190" t="s">
        <v>663</v>
      </c>
      <c r="B180" s="112" t="s">
        <v>465</v>
      </c>
      <c r="C180" s="112" t="s">
        <v>466</v>
      </c>
      <c r="D180" s="113"/>
      <c r="E180" s="81"/>
      <c r="F180" s="82">
        <f t="shared" si="7"/>
        <v>299000</v>
      </c>
      <c r="G180" s="83" t="s">
        <v>657</v>
      </c>
      <c r="H180" s="62"/>
      <c r="I180" s="84"/>
      <c r="J180" s="85"/>
      <c r="K180" s="115"/>
      <c r="L180" s="84"/>
      <c r="M180" s="110">
        <v>299000</v>
      </c>
      <c r="N180" s="84"/>
      <c r="O180" s="84"/>
      <c r="P180" s="84"/>
      <c r="Q180" s="84"/>
      <c r="R180" s="84"/>
      <c r="S180" s="84"/>
      <c r="T180" s="84"/>
      <c r="U180" s="84"/>
      <c r="V180" s="84"/>
      <c r="W180" s="84"/>
      <c r="X180" s="84"/>
      <c r="Y180" s="84"/>
      <c r="Z180" s="84"/>
      <c r="AA180" s="84"/>
      <c r="AB180" s="87">
        <f t="shared" si="8"/>
        <v>0</v>
      </c>
      <c r="AC180" s="88"/>
      <c r="AD180" s="89"/>
    </row>
    <row r="181" spans="1:30" s="64" customFormat="1" ht="31.5">
      <c r="A181" s="190" t="s">
        <v>663</v>
      </c>
      <c r="B181" s="112" t="s">
        <v>461</v>
      </c>
      <c r="C181" s="112" t="s">
        <v>462</v>
      </c>
      <c r="D181" s="113"/>
      <c r="E181" s="81"/>
      <c r="F181" s="82">
        <f t="shared" si="7"/>
        <v>276000</v>
      </c>
      <c r="G181" s="83" t="s">
        <v>657</v>
      </c>
      <c r="H181" s="62"/>
      <c r="I181" s="84"/>
      <c r="J181" s="85"/>
      <c r="K181" s="115"/>
      <c r="L181" s="84"/>
      <c r="M181" s="110">
        <v>276000</v>
      </c>
      <c r="N181" s="84"/>
      <c r="O181" s="84"/>
      <c r="P181" s="84"/>
      <c r="Q181" s="84"/>
      <c r="R181" s="84"/>
      <c r="S181" s="84"/>
      <c r="T181" s="84"/>
      <c r="U181" s="84"/>
      <c r="V181" s="84"/>
      <c r="W181" s="84"/>
      <c r="X181" s="84"/>
      <c r="Y181" s="84"/>
      <c r="Z181" s="84"/>
      <c r="AA181" s="84"/>
      <c r="AB181" s="87">
        <f t="shared" si="8"/>
        <v>0</v>
      </c>
      <c r="AC181" s="88"/>
      <c r="AD181" s="89"/>
    </row>
    <row r="182" spans="1:30" s="64" customFormat="1" ht="31.5">
      <c r="A182" s="190" t="s">
        <v>663</v>
      </c>
      <c r="B182" s="112" t="s">
        <v>467</v>
      </c>
      <c r="C182" s="112" t="s">
        <v>468</v>
      </c>
      <c r="D182" s="113"/>
      <c r="E182" s="81"/>
      <c r="F182" s="82">
        <f t="shared" si="7"/>
        <v>280000</v>
      </c>
      <c r="G182" s="83" t="s">
        <v>657</v>
      </c>
      <c r="H182" s="62"/>
      <c r="I182" s="84"/>
      <c r="J182" s="85"/>
      <c r="K182" s="115"/>
      <c r="L182" s="84"/>
      <c r="M182" s="110">
        <v>280000</v>
      </c>
      <c r="N182" s="84"/>
      <c r="O182" s="84"/>
      <c r="P182" s="84"/>
      <c r="Q182" s="84"/>
      <c r="R182" s="84"/>
      <c r="S182" s="84"/>
      <c r="T182" s="84"/>
      <c r="U182" s="84"/>
      <c r="V182" s="84"/>
      <c r="W182" s="84"/>
      <c r="X182" s="84"/>
      <c r="Y182" s="84"/>
      <c r="Z182" s="84"/>
      <c r="AA182" s="84"/>
      <c r="AB182" s="87">
        <f t="shared" si="8"/>
        <v>0</v>
      </c>
      <c r="AC182" s="88"/>
      <c r="AD182" s="89"/>
    </row>
    <row r="183" spans="1:30" s="64" customFormat="1" ht="47.25">
      <c r="A183" s="190" t="s">
        <v>663</v>
      </c>
      <c r="B183" s="108" t="s">
        <v>568</v>
      </c>
      <c r="C183" s="109" t="s">
        <v>539</v>
      </c>
      <c r="D183" s="80" t="s">
        <v>579</v>
      </c>
      <c r="E183" s="81"/>
      <c r="F183" s="82">
        <f t="shared" si="7"/>
        <v>2000000</v>
      </c>
      <c r="G183" s="83"/>
      <c r="H183" s="62"/>
      <c r="I183" s="110">
        <v>300000</v>
      </c>
      <c r="J183" s="116">
        <v>478860</v>
      </c>
      <c r="K183" s="84"/>
      <c r="L183" s="84"/>
      <c r="M183" s="84"/>
      <c r="N183" s="84"/>
      <c r="O183" s="84"/>
      <c r="P183" s="84"/>
      <c r="Q183" s="84"/>
      <c r="R183" s="84"/>
      <c r="S183" s="84"/>
      <c r="T183" s="84"/>
      <c r="U183" s="84"/>
      <c r="V183" s="84"/>
      <c r="W183" s="84"/>
      <c r="X183" s="84"/>
      <c r="Y183" s="84"/>
      <c r="Z183" s="84"/>
      <c r="AA183" s="84"/>
      <c r="AB183" s="87">
        <f t="shared" si="8"/>
        <v>0</v>
      </c>
      <c r="AC183" s="88">
        <v>1221140</v>
      </c>
      <c r="AD183" s="89">
        <v>2022</v>
      </c>
    </row>
    <row r="184" spans="1:30" s="64" customFormat="1" ht="47.25">
      <c r="A184" s="190" t="s">
        <v>663</v>
      </c>
      <c r="B184" s="108" t="s">
        <v>576</v>
      </c>
      <c r="C184" s="109" t="s">
        <v>540</v>
      </c>
      <c r="D184" s="80" t="s">
        <v>579</v>
      </c>
      <c r="E184" s="81"/>
      <c r="F184" s="82">
        <f t="shared" si="7"/>
        <v>1000000</v>
      </c>
      <c r="G184" s="83"/>
      <c r="H184" s="62"/>
      <c r="I184" s="110">
        <v>100000</v>
      </c>
      <c r="J184" s="116">
        <v>100000</v>
      </c>
      <c r="K184" s="84"/>
      <c r="L184" s="84"/>
      <c r="M184" s="84"/>
      <c r="N184" s="84"/>
      <c r="O184" s="84"/>
      <c r="P184" s="84"/>
      <c r="Q184" s="84"/>
      <c r="R184" s="84"/>
      <c r="S184" s="84"/>
      <c r="T184" s="84"/>
      <c r="U184" s="84"/>
      <c r="V184" s="84"/>
      <c r="W184" s="84"/>
      <c r="X184" s="84"/>
      <c r="Y184" s="84"/>
      <c r="Z184" s="84"/>
      <c r="AA184" s="84"/>
      <c r="AB184" s="87">
        <f t="shared" si="8"/>
        <v>0</v>
      </c>
      <c r="AC184" s="88">
        <v>800000</v>
      </c>
      <c r="AD184" s="89">
        <v>2022</v>
      </c>
    </row>
    <row r="185" spans="1:30" s="64" customFormat="1" ht="47.25">
      <c r="A185" s="190" t="s">
        <v>663</v>
      </c>
      <c r="B185" s="108" t="s">
        <v>569</v>
      </c>
      <c r="C185" s="109" t="s">
        <v>626</v>
      </c>
      <c r="D185" s="80"/>
      <c r="E185" s="81"/>
      <c r="F185" s="82">
        <f t="shared" si="7"/>
        <v>109432.87999999999</v>
      </c>
      <c r="G185" s="107" t="s">
        <v>627</v>
      </c>
      <c r="H185" s="105"/>
      <c r="I185" s="110">
        <v>46942.59</v>
      </c>
      <c r="J185" s="116">
        <v>55200</v>
      </c>
      <c r="K185" s="84"/>
      <c r="L185" s="84"/>
      <c r="M185" s="84"/>
      <c r="N185" s="84"/>
      <c r="O185" s="84"/>
      <c r="P185" s="84"/>
      <c r="Q185" s="110">
        <v>7290.29</v>
      </c>
      <c r="R185" s="84"/>
      <c r="S185" s="84"/>
      <c r="T185" s="84"/>
      <c r="U185" s="84"/>
      <c r="V185" s="84"/>
      <c r="W185" s="84"/>
      <c r="X185" s="84"/>
      <c r="Y185" s="84"/>
      <c r="Z185" s="84"/>
      <c r="AA185" s="84"/>
      <c r="AB185" s="87">
        <f t="shared" ref="AB185:AB216" si="9">SUM(O185:AA185)</f>
        <v>7290.29</v>
      </c>
      <c r="AC185" s="88"/>
      <c r="AD185" s="89"/>
    </row>
    <row r="186" spans="1:30" s="64" customFormat="1" ht="31.5">
      <c r="A186" s="190" t="s">
        <v>663</v>
      </c>
      <c r="B186" s="108" t="s">
        <v>639</v>
      </c>
      <c r="C186" s="109" t="s">
        <v>640</v>
      </c>
      <c r="D186" s="80"/>
      <c r="E186" s="81"/>
      <c r="F186" s="82">
        <f t="shared" si="7"/>
        <v>30000</v>
      </c>
      <c r="G186" s="83"/>
      <c r="H186" s="62"/>
      <c r="I186" s="84"/>
      <c r="J186" s="85"/>
      <c r="K186" s="84"/>
      <c r="L186" s="84"/>
      <c r="M186" s="84"/>
      <c r="N186" s="84"/>
      <c r="O186" s="84"/>
      <c r="P186" s="84"/>
      <c r="Q186" s="110">
        <v>30000</v>
      </c>
      <c r="R186" s="84"/>
      <c r="S186" s="84"/>
      <c r="T186" s="84"/>
      <c r="U186" s="84"/>
      <c r="V186" s="84"/>
      <c r="W186" s="84"/>
      <c r="X186" s="84"/>
      <c r="Y186" s="84"/>
      <c r="Z186" s="84"/>
      <c r="AA186" s="84"/>
      <c r="AB186" s="87">
        <f t="shared" si="9"/>
        <v>30000</v>
      </c>
      <c r="AC186" s="88"/>
      <c r="AD186" s="89"/>
    </row>
    <row r="187" spans="1:30" s="64" customFormat="1" ht="31.5">
      <c r="A187" s="190" t="s">
        <v>663</v>
      </c>
      <c r="B187" s="108" t="s">
        <v>643</v>
      </c>
      <c r="C187" s="109" t="s">
        <v>644</v>
      </c>
      <c r="D187" s="80"/>
      <c r="E187" s="81"/>
      <c r="F187" s="82">
        <f t="shared" si="7"/>
        <v>8000</v>
      </c>
      <c r="G187" s="83"/>
      <c r="H187" s="62"/>
      <c r="I187" s="84"/>
      <c r="J187" s="85"/>
      <c r="K187" s="84"/>
      <c r="L187" s="84"/>
      <c r="M187" s="84"/>
      <c r="N187" s="84"/>
      <c r="O187" s="84"/>
      <c r="P187" s="84"/>
      <c r="Q187" s="110">
        <v>8000</v>
      </c>
      <c r="R187" s="84"/>
      <c r="S187" s="84"/>
      <c r="T187" s="84"/>
      <c r="U187" s="84"/>
      <c r="V187" s="84"/>
      <c r="W187" s="84"/>
      <c r="X187" s="84"/>
      <c r="Y187" s="84"/>
      <c r="Z187" s="84"/>
      <c r="AA187" s="84"/>
      <c r="AB187" s="87">
        <f t="shared" si="9"/>
        <v>8000</v>
      </c>
      <c r="AC187" s="88"/>
      <c r="AD187" s="89"/>
    </row>
    <row r="188" spans="1:30" s="64" customFormat="1" ht="47.25">
      <c r="A188" s="190" t="s">
        <v>663</v>
      </c>
      <c r="B188" s="111" t="s">
        <v>453</v>
      </c>
      <c r="C188" s="117" t="s">
        <v>454</v>
      </c>
      <c r="D188" s="113" t="s">
        <v>655</v>
      </c>
      <c r="E188" s="81"/>
      <c r="F188" s="82">
        <f t="shared" si="7"/>
        <v>790925.47</v>
      </c>
      <c r="G188" s="83" t="s">
        <v>657</v>
      </c>
      <c r="H188" s="62"/>
      <c r="I188" s="84"/>
      <c r="J188" s="85"/>
      <c r="K188" s="115"/>
      <c r="L188" s="84"/>
      <c r="M188" s="110">
        <v>781573.38</v>
      </c>
      <c r="N188" s="84"/>
      <c r="O188" s="84"/>
      <c r="P188" s="84"/>
      <c r="Q188" s="84"/>
      <c r="R188" s="84"/>
      <c r="S188" s="84"/>
      <c r="T188" s="84"/>
      <c r="U188" s="110">
        <v>9352.09</v>
      </c>
      <c r="V188" s="84"/>
      <c r="W188" s="84"/>
      <c r="X188" s="84"/>
      <c r="Y188" s="84"/>
      <c r="Z188" s="84"/>
      <c r="AA188" s="84"/>
      <c r="AB188" s="87">
        <f t="shared" si="9"/>
        <v>9352.09</v>
      </c>
      <c r="AC188" s="88"/>
      <c r="AD188" s="89"/>
    </row>
    <row r="189" spans="1:30" s="64" customFormat="1" ht="47.25">
      <c r="A189" s="190" t="s">
        <v>663</v>
      </c>
      <c r="B189" s="111" t="s">
        <v>455</v>
      </c>
      <c r="C189" s="117" t="s">
        <v>456</v>
      </c>
      <c r="D189" s="113" t="s">
        <v>656</v>
      </c>
      <c r="E189" s="81"/>
      <c r="F189" s="82">
        <f t="shared" si="7"/>
        <v>361058.44</v>
      </c>
      <c r="G189" s="83" t="s">
        <v>657</v>
      </c>
      <c r="H189" s="62"/>
      <c r="I189" s="84"/>
      <c r="J189" s="85"/>
      <c r="K189" s="115"/>
      <c r="L189" s="84"/>
      <c r="M189" s="110">
        <v>360018.85</v>
      </c>
      <c r="N189" s="84"/>
      <c r="O189" s="84"/>
      <c r="P189" s="84"/>
      <c r="Q189" s="84"/>
      <c r="R189" s="84"/>
      <c r="S189" s="84"/>
      <c r="T189" s="84"/>
      <c r="U189" s="110">
        <v>1039.5899999999999</v>
      </c>
      <c r="V189" s="84"/>
      <c r="W189" s="84"/>
      <c r="X189" s="84"/>
      <c r="Y189" s="84"/>
      <c r="Z189" s="84"/>
      <c r="AA189" s="84"/>
      <c r="AB189" s="87">
        <f t="shared" si="9"/>
        <v>1039.5899999999999</v>
      </c>
      <c r="AC189" s="88"/>
      <c r="AD189" s="89"/>
    </row>
    <row r="190" spans="1:30" s="64" customFormat="1" ht="47.25">
      <c r="A190" s="190" t="s">
        <v>663</v>
      </c>
      <c r="B190" s="108" t="s">
        <v>520</v>
      </c>
      <c r="C190" s="109" t="s">
        <v>519</v>
      </c>
      <c r="D190" s="80"/>
      <c r="E190" s="81"/>
      <c r="F190" s="82">
        <f t="shared" si="7"/>
        <v>24800</v>
      </c>
      <c r="G190" s="83"/>
      <c r="H190" s="62"/>
      <c r="I190" s="84"/>
      <c r="J190" s="116">
        <v>24800</v>
      </c>
      <c r="K190" s="84"/>
      <c r="L190" s="84"/>
      <c r="M190" s="84"/>
      <c r="N190" s="84"/>
      <c r="O190" s="84"/>
      <c r="P190" s="84"/>
      <c r="Q190" s="84"/>
      <c r="R190" s="84"/>
      <c r="S190" s="84"/>
      <c r="T190" s="84"/>
      <c r="U190" s="84"/>
      <c r="V190" s="84"/>
      <c r="W190" s="84"/>
      <c r="X190" s="84"/>
      <c r="Y190" s="84"/>
      <c r="Z190" s="84"/>
      <c r="AA190" s="84"/>
      <c r="AB190" s="87">
        <f t="shared" si="9"/>
        <v>0</v>
      </c>
      <c r="AC190" s="88"/>
      <c r="AD190" s="89"/>
    </row>
    <row r="191" spans="1:30" s="64" customFormat="1" ht="47.25">
      <c r="A191" s="190" t="s">
        <v>663</v>
      </c>
      <c r="B191" s="108" t="s">
        <v>570</v>
      </c>
      <c r="C191" s="109" t="s">
        <v>541</v>
      </c>
      <c r="D191" s="80"/>
      <c r="E191" s="81"/>
      <c r="F191" s="82">
        <f t="shared" si="7"/>
        <v>6200</v>
      </c>
      <c r="G191" s="83"/>
      <c r="H191" s="62"/>
      <c r="I191" s="90"/>
      <c r="J191" s="85"/>
      <c r="K191" s="84"/>
      <c r="L191" s="110">
        <v>6200</v>
      </c>
      <c r="M191" s="90"/>
      <c r="N191" s="84"/>
      <c r="O191" s="84"/>
      <c r="P191" s="84"/>
      <c r="Q191" s="84"/>
      <c r="R191" s="84"/>
      <c r="S191" s="84"/>
      <c r="T191" s="84"/>
      <c r="U191" s="84"/>
      <c r="V191" s="84"/>
      <c r="W191" s="84"/>
      <c r="X191" s="84"/>
      <c r="Y191" s="84"/>
      <c r="Z191" s="84"/>
      <c r="AA191" s="84"/>
      <c r="AB191" s="87">
        <f t="shared" si="9"/>
        <v>0</v>
      </c>
      <c r="AC191" s="88"/>
      <c r="AD191" s="89"/>
    </row>
    <row r="192" spans="1:30" s="64" customFormat="1" ht="15.75">
      <c r="A192" s="190" t="s">
        <v>663</v>
      </c>
      <c r="B192" s="111" t="s">
        <v>575</v>
      </c>
      <c r="C192" s="118" t="s">
        <v>523</v>
      </c>
      <c r="D192" s="113"/>
      <c r="E192" s="81"/>
      <c r="F192" s="82">
        <f t="shared" si="7"/>
        <v>59520</v>
      </c>
      <c r="G192" s="83" t="s">
        <v>589</v>
      </c>
      <c r="H192" s="62"/>
      <c r="I192" s="84"/>
      <c r="J192" s="85"/>
      <c r="K192" s="114">
        <v>59520</v>
      </c>
      <c r="L192" s="84"/>
      <c r="M192" s="84"/>
      <c r="N192" s="84"/>
      <c r="O192" s="84"/>
      <c r="P192" s="84"/>
      <c r="Q192" s="84"/>
      <c r="R192" s="84"/>
      <c r="S192" s="84"/>
      <c r="T192" s="84"/>
      <c r="U192" s="84"/>
      <c r="V192" s="84"/>
      <c r="W192" s="84"/>
      <c r="X192" s="84"/>
      <c r="Y192" s="84"/>
      <c r="Z192" s="84"/>
      <c r="AA192" s="84"/>
      <c r="AB192" s="87">
        <f t="shared" si="9"/>
        <v>0</v>
      </c>
      <c r="AC192" s="88"/>
      <c r="AD192" s="89"/>
    </row>
    <row r="193" spans="1:30" s="64" customFormat="1" ht="27.95" customHeight="1">
      <c r="A193" s="190" t="s">
        <v>663</v>
      </c>
      <c r="B193" s="108" t="s">
        <v>571</v>
      </c>
      <c r="C193" s="109" t="s">
        <v>505</v>
      </c>
      <c r="D193" s="113"/>
      <c r="E193" s="81"/>
      <c r="F193" s="82">
        <f t="shared" si="7"/>
        <v>10000</v>
      </c>
      <c r="G193" s="83"/>
      <c r="H193" s="62"/>
      <c r="I193" s="90"/>
      <c r="J193" s="85"/>
      <c r="K193" s="84"/>
      <c r="L193" s="110">
        <v>10000</v>
      </c>
      <c r="M193" s="84"/>
      <c r="N193" s="84"/>
      <c r="O193" s="84"/>
      <c r="P193" s="84"/>
      <c r="Q193" s="84"/>
      <c r="R193" s="84"/>
      <c r="S193" s="84"/>
      <c r="T193" s="84"/>
      <c r="U193" s="84"/>
      <c r="V193" s="84"/>
      <c r="W193" s="84"/>
      <c r="X193" s="84"/>
      <c r="Y193" s="84"/>
      <c r="Z193" s="84"/>
      <c r="AA193" s="84"/>
      <c r="AB193" s="87">
        <f t="shared" si="9"/>
        <v>0</v>
      </c>
      <c r="AC193" s="88"/>
      <c r="AD193" s="89"/>
    </row>
    <row r="194" spans="1:30" s="64" customFormat="1" ht="31.5">
      <c r="A194" s="190" t="s">
        <v>663</v>
      </c>
      <c r="B194" s="108" t="s">
        <v>240</v>
      </c>
      <c r="C194" s="109" t="s">
        <v>566</v>
      </c>
      <c r="D194" s="80"/>
      <c r="E194" s="81"/>
      <c r="F194" s="82">
        <f t="shared" si="7"/>
        <v>70000</v>
      </c>
      <c r="G194" s="83" t="s">
        <v>657</v>
      </c>
      <c r="H194" s="62"/>
      <c r="I194" s="84"/>
      <c r="J194" s="85"/>
      <c r="K194" s="90"/>
      <c r="L194" s="84"/>
      <c r="M194" s="110">
        <v>70000</v>
      </c>
      <c r="N194" s="84"/>
      <c r="O194" s="84"/>
      <c r="P194" s="84"/>
      <c r="Q194" s="84"/>
      <c r="R194" s="84"/>
      <c r="S194" s="84"/>
      <c r="T194" s="84"/>
      <c r="U194" s="84"/>
      <c r="V194" s="84"/>
      <c r="W194" s="84"/>
      <c r="X194" s="84"/>
      <c r="Y194" s="84"/>
      <c r="Z194" s="84"/>
      <c r="AA194" s="84"/>
      <c r="AB194" s="87">
        <f t="shared" si="9"/>
        <v>0</v>
      </c>
      <c r="AC194" s="88"/>
      <c r="AD194" s="89"/>
    </row>
    <row r="195" spans="1:30" s="64" customFormat="1" ht="47.25">
      <c r="A195" s="190" t="s">
        <v>663</v>
      </c>
      <c r="B195" s="111" t="s">
        <v>538</v>
      </c>
      <c r="C195" s="117" t="s">
        <v>452</v>
      </c>
      <c r="D195" s="113"/>
      <c r="E195" s="81"/>
      <c r="F195" s="82">
        <f t="shared" ref="F195:F216" si="10">SUM(I195:AA195)+AC195</f>
        <v>3187731.1</v>
      </c>
      <c r="G195" s="83" t="s">
        <v>591</v>
      </c>
      <c r="H195" s="62"/>
      <c r="I195" s="84"/>
      <c r="J195" s="85"/>
      <c r="K195" s="114">
        <v>3187731.1</v>
      </c>
      <c r="L195" s="84"/>
      <c r="M195" s="84"/>
      <c r="N195" s="84"/>
      <c r="O195" s="84"/>
      <c r="P195" s="84"/>
      <c r="Q195" s="84"/>
      <c r="R195" s="84"/>
      <c r="S195" s="84"/>
      <c r="T195" s="84"/>
      <c r="U195" s="84"/>
      <c r="V195" s="84"/>
      <c r="W195" s="84"/>
      <c r="X195" s="84"/>
      <c r="Y195" s="84"/>
      <c r="Z195" s="84"/>
      <c r="AA195" s="84"/>
      <c r="AB195" s="87">
        <f t="shared" si="9"/>
        <v>0</v>
      </c>
      <c r="AC195" s="88"/>
      <c r="AD195" s="89"/>
    </row>
    <row r="196" spans="1:30" s="64" customFormat="1" ht="31.5">
      <c r="A196" s="190" t="s">
        <v>663</v>
      </c>
      <c r="B196" s="108" t="s">
        <v>516</v>
      </c>
      <c r="C196" s="109" t="s">
        <v>517</v>
      </c>
      <c r="D196" s="80"/>
      <c r="E196" s="81"/>
      <c r="F196" s="82">
        <f t="shared" si="10"/>
        <v>1736000</v>
      </c>
      <c r="G196" s="83" t="s">
        <v>596</v>
      </c>
      <c r="H196" s="62"/>
      <c r="I196" s="84"/>
      <c r="J196" s="85"/>
      <c r="K196" s="110">
        <v>868000</v>
      </c>
      <c r="L196" s="84"/>
      <c r="M196" s="84"/>
      <c r="N196" s="84"/>
      <c r="O196" s="84"/>
      <c r="P196" s="84"/>
      <c r="Q196" s="84"/>
      <c r="R196" s="84"/>
      <c r="S196" s="84"/>
      <c r="T196" s="84"/>
      <c r="U196" s="84"/>
      <c r="V196" s="84"/>
      <c r="W196" s="84"/>
      <c r="X196" s="84"/>
      <c r="Y196" s="84"/>
      <c r="Z196" s="84"/>
      <c r="AA196" s="84"/>
      <c r="AB196" s="87">
        <f t="shared" si="9"/>
        <v>0</v>
      </c>
      <c r="AC196" s="88">
        <v>868000</v>
      </c>
      <c r="AD196" s="89">
        <v>2022</v>
      </c>
    </row>
    <row r="197" spans="1:30" s="64" customFormat="1" ht="31.5">
      <c r="A197" s="190" t="s">
        <v>663</v>
      </c>
      <c r="B197" s="111" t="s">
        <v>536</v>
      </c>
      <c r="C197" s="112" t="s">
        <v>441</v>
      </c>
      <c r="D197" s="113"/>
      <c r="E197" s="81"/>
      <c r="F197" s="82">
        <f t="shared" si="10"/>
        <v>84000</v>
      </c>
      <c r="G197" s="83" t="s">
        <v>598</v>
      </c>
      <c r="H197" s="62"/>
      <c r="I197" s="84"/>
      <c r="J197" s="85"/>
      <c r="K197" s="114">
        <v>84000</v>
      </c>
      <c r="L197" s="84"/>
      <c r="M197" s="84"/>
      <c r="N197" s="84"/>
      <c r="O197" s="84"/>
      <c r="P197" s="84"/>
      <c r="Q197" s="84"/>
      <c r="R197" s="84"/>
      <c r="S197" s="84"/>
      <c r="T197" s="84"/>
      <c r="U197" s="84"/>
      <c r="V197" s="84"/>
      <c r="W197" s="84"/>
      <c r="X197" s="84"/>
      <c r="Y197" s="84"/>
      <c r="Z197" s="84"/>
      <c r="AA197" s="84"/>
      <c r="AB197" s="87">
        <f t="shared" si="9"/>
        <v>0</v>
      </c>
      <c r="AC197" s="88"/>
      <c r="AD197" s="89"/>
    </row>
    <row r="198" spans="1:30" s="64" customFormat="1" ht="31.5">
      <c r="A198" s="190" t="s">
        <v>663</v>
      </c>
      <c r="B198" s="108" t="s">
        <v>536</v>
      </c>
      <c r="C198" s="109" t="s">
        <v>509</v>
      </c>
      <c r="D198" s="80"/>
      <c r="E198" s="81"/>
      <c r="F198" s="82">
        <f t="shared" si="10"/>
        <v>120000</v>
      </c>
      <c r="G198" s="83" t="s">
        <v>657</v>
      </c>
      <c r="H198" s="62"/>
      <c r="I198" s="84"/>
      <c r="J198" s="85"/>
      <c r="K198" s="90"/>
      <c r="L198" s="84"/>
      <c r="M198" s="110">
        <v>120000</v>
      </c>
      <c r="N198" s="84"/>
      <c r="O198" s="84"/>
      <c r="P198" s="84"/>
      <c r="Q198" s="84"/>
      <c r="R198" s="84"/>
      <c r="S198" s="84"/>
      <c r="T198" s="84"/>
      <c r="U198" s="84"/>
      <c r="V198" s="84"/>
      <c r="W198" s="84"/>
      <c r="X198" s="84"/>
      <c r="Y198" s="84"/>
      <c r="Z198" s="84"/>
      <c r="AA198" s="84"/>
      <c r="AB198" s="87">
        <f t="shared" si="9"/>
        <v>0</v>
      </c>
      <c r="AC198" s="88"/>
      <c r="AD198" s="89"/>
    </row>
    <row r="199" spans="1:30" s="64" customFormat="1" ht="31.5">
      <c r="A199" s="190" t="s">
        <v>663</v>
      </c>
      <c r="B199" s="108" t="s">
        <v>567</v>
      </c>
      <c r="C199" s="109" t="s">
        <v>511</v>
      </c>
      <c r="D199" s="80"/>
      <c r="E199" s="81"/>
      <c r="F199" s="82">
        <f t="shared" si="10"/>
        <v>80000</v>
      </c>
      <c r="G199" s="83" t="s">
        <v>657</v>
      </c>
      <c r="H199" s="62"/>
      <c r="I199" s="84"/>
      <c r="J199" s="85"/>
      <c r="K199" s="90"/>
      <c r="L199" s="84"/>
      <c r="M199" s="110">
        <v>80000</v>
      </c>
      <c r="N199" s="84"/>
      <c r="O199" s="84"/>
      <c r="P199" s="84"/>
      <c r="Q199" s="84"/>
      <c r="R199" s="84"/>
      <c r="S199" s="84"/>
      <c r="T199" s="84"/>
      <c r="U199" s="84"/>
      <c r="V199" s="84"/>
      <c r="W199" s="84"/>
      <c r="X199" s="84"/>
      <c r="Y199" s="84"/>
      <c r="Z199" s="84"/>
      <c r="AA199" s="84"/>
      <c r="AB199" s="87">
        <f t="shared" si="9"/>
        <v>0</v>
      </c>
      <c r="AC199" s="88"/>
      <c r="AD199" s="89"/>
    </row>
    <row r="200" spans="1:30" s="136" customFormat="1" ht="47.25">
      <c r="A200" s="190" t="s">
        <v>663</v>
      </c>
      <c r="B200" s="111" t="s">
        <v>534</v>
      </c>
      <c r="C200" s="112" t="s">
        <v>438</v>
      </c>
      <c r="D200" s="113"/>
      <c r="E200" s="81"/>
      <c r="F200" s="82">
        <f t="shared" si="10"/>
        <v>726297</v>
      </c>
      <c r="G200" s="83" t="s">
        <v>600</v>
      </c>
      <c r="H200" s="62"/>
      <c r="I200" s="84"/>
      <c r="J200" s="85"/>
      <c r="K200" s="114">
        <v>726297</v>
      </c>
      <c r="L200" s="84"/>
      <c r="M200" s="84"/>
      <c r="N200" s="84"/>
      <c r="O200" s="84"/>
      <c r="P200" s="84"/>
      <c r="Q200" s="84"/>
      <c r="R200" s="84"/>
      <c r="S200" s="84"/>
      <c r="T200" s="84"/>
      <c r="U200" s="84"/>
      <c r="V200" s="84"/>
      <c r="W200" s="84"/>
      <c r="X200" s="84"/>
      <c r="Y200" s="84"/>
      <c r="Z200" s="84"/>
      <c r="AA200" s="84"/>
      <c r="AB200" s="87">
        <f t="shared" si="9"/>
        <v>0</v>
      </c>
      <c r="AC200" s="88"/>
      <c r="AD200" s="89"/>
    </row>
    <row r="201" spans="1:30" s="64" customFormat="1" ht="47.25">
      <c r="A201" s="190" t="s">
        <v>663</v>
      </c>
      <c r="B201" s="111" t="s">
        <v>535</v>
      </c>
      <c r="C201" s="112" t="s">
        <v>439</v>
      </c>
      <c r="D201" s="113"/>
      <c r="E201" s="81"/>
      <c r="F201" s="82">
        <f t="shared" si="10"/>
        <v>218240</v>
      </c>
      <c r="G201" s="120" t="s">
        <v>601</v>
      </c>
      <c r="H201" s="121"/>
      <c r="I201" s="84"/>
      <c r="J201" s="85"/>
      <c r="K201" s="114">
        <v>218240</v>
      </c>
      <c r="L201" s="84"/>
      <c r="M201" s="84"/>
      <c r="N201" s="84"/>
      <c r="O201" s="84"/>
      <c r="P201" s="84"/>
      <c r="Q201" s="84"/>
      <c r="R201" s="84"/>
      <c r="S201" s="84"/>
      <c r="T201" s="84"/>
      <c r="U201" s="84"/>
      <c r="V201" s="84"/>
      <c r="W201" s="84"/>
      <c r="X201" s="84"/>
      <c r="Y201" s="84"/>
      <c r="Z201" s="84"/>
      <c r="AA201" s="84"/>
      <c r="AB201" s="87">
        <f t="shared" si="9"/>
        <v>0</v>
      </c>
      <c r="AC201" s="88"/>
      <c r="AD201" s="89"/>
    </row>
    <row r="202" spans="1:30" s="64" customFormat="1" ht="15.75">
      <c r="A202" s="190" t="s">
        <v>663</v>
      </c>
      <c r="B202" s="108" t="s">
        <v>578</v>
      </c>
      <c r="C202" s="109" t="s">
        <v>504</v>
      </c>
      <c r="D202" s="113"/>
      <c r="E202" s="81"/>
      <c r="F202" s="82">
        <f t="shared" si="10"/>
        <v>350000</v>
      </c>
      <c r="G202" s="83" t="s">
        <v>657</v>
      </c>
      <c r="H202" s="62"/>
      <c r="I202" s="84"/>
      <c r="J202" s="85"/>
      <c r="K202" s="90"/>
      <c r="L202" s="84"/>
      <c r="M202" s="110">
        <v>350000</v>
      </c>
      <c r="N202" s="84"/>
      <c r="O202" s="84"/>
      <c r="P202" s="84"/>
      <c r="Q202" s="84"/>
      <c r="R202" s="84"/>
      <c r="S202" s="84"/>
      <c r="T202" s="84"/>
      <c r="U202" s="84"/>
      <c r="V202" s="84"/>
      <c r="W202" s="84"/>
      <c r="X202" s="84"/>
      <c r="Y202" s="84"/>
      <c r="Z202" s="84"/>
      <c r="AA202" s="84"/>
      <c r="AB202" s="87">
        <f t="shared" si="9"/>
        <v>0</v>
      </c>
      <c r="AC202" s="88"/>
      <c r="AD202" s="89"/>
    </row>
    <row r="203" spans="1:30" s="64" customFormat="1" ht="30.95" customHeight="1">
      <c r="A203" s="190" t="s">
        <v>663</v>
      </c>
      <c r="B203" s="111" t="s">
        <v>564</v>
      </c>
      <c r="C203" s="112" t="s">
        <v>440</v>
      </c>
      <c r="D203" s="113"/>
      <c r="E203" s="81"/>
      <c r="F203" s="82">
        <f t="shared" si="10"/>
        <v>2500000</v>
      </c>
      <c r="G203" s="83" t="s">
        <v>657</v>
      </c>
      <c r="H203" s="62"/>
      <c r="I203" s="84"/>
      <c r="J203" s="85"/>
      <c r="K203" s="115"/>
      <c r="L203" s="84"/>
      <c r="M203" s="110">
        <v>2500000</v>
      </c>
      <c r="N203" s="84"/>
      <c r="O203" s="84"/>
      <c r="P203" s="84"/>
      <c r="Q203" s="84"/>
      <c r="R203" s="84"/>
      <c r="S203" s="84"/>
      <c r="T203" s="84"/>
      <c r="U203" s="84"/>
      <c r="V203" s="84"/>
      <c r="W203" s="84"/>
      <c r="X203" s="84"/>
      <c r="Y203" s="84"/>
      <c r="Z203" s="84"/>
      <c r="AA203" s="84"/>
      <c r="AB203" s="87">
        <f t="shared" si="9"/>
        <v>0</v>
      </c>
      <c r="AC203" s="88"/>
      <c r="AD203" s="89"/>
    </row>
    <row r="204" spans="1:30" s="64" customFormat="1" ht="47.25">
      <c r="A204" s="190" t="s">
        <v>663</v>
      </c>
      <c r="B204" s="108" t="s">
        <v>565</v>
      </c>
      <c r="C204" s="109" t="s">
        <v>510</v>
      </c>
      <c r="D204" s="80"/>
      <c r="E204" s="81"/>
      <c r="F204" s="82">
        <f t="shared" si="10"/>
        <v>250000</v>
      </c>
      <c r="G204" s="83" t="s">
        <v>657</v>
      </c>
      <c r="H204" s="62"/>
      <c r="I204" s="84"/>
      <c r="J204" s="85"/>
      <c r="K204" s="90"/>
      <c r="L204" s="84"/>
      <c r="M204" s="110">
        <v>250000</v>
      </c>
      <c r="N204" s="84"/>
      <c r="O204" s="84"/>
      <c r="P204" s="84"/>
      <c r="Q204" s="84"/>
      <c r="R204" s="84"/>
      <c r="S204" s="84"/>
      <c r="T204" s="84"/>
      <c r="U204" s="84"/>
      <c r="V204" s="84"/>
      <c r="W204" s="84"/>
      <c r="X204" s="84"/>
      <c r="Y204" s="84"/>
      <c r="Z204" s="84"/>
      <c r="AA204" s="84"/>
      <c r="AB204" s="87">
        <f t="shared" si="9"/>
        <v>0</v>
      </c>
      <c r="AC204" s="88"/>
      <c r="AD204" s="89"/>
    </row>
    <row r="205" spans="1:30" s="64" customFormat="1" ht="15.75">
      <c r="A205" s="190" t="s">
        <v>663</v>
      </c>
      <c r="B205" s="111" t="s">
        <v>533</v>
      </c>
      <c r="C205" s="117" t="s">
        <v>450</v>
      </c>
      <c r="D205" s="113"/>
      <c r="E205" s="81"/>
      <c r="F205" s="82">
        <f t="shared" si="10"/>
        <v>340932.02</v>
      </c>
      <c r="G205" s="83" t="s">
        <v>603</v>
      </c>
      <c r="H205" s="62"/>
      <c r="I205" s="84"/>
      <c r="J205" s="85"/>
      <c r="K205" s="114">
        <v>340932.02</v>
      </c>
      <c r="L205" s="84"/>
      <c r="M205" s="84"/>
      <c r="N205" s="84"/>
      <c r="O205" s="84"/>
      <c r="P205" s="84"/>
      <c r="Q205" s="84"/>
      <c r="R205" s="84"/>
      <c r="S205" s="84"/>
      <c r="T205" s="84"/>
      <c r="U205" s="84"/>
      <c r="V205" s="84"/>
      <c r="W205" s="84"/>
      <c r="X205" s="84"/>
      <c r="Y205" s="84"/>
      <c r="Z205" s="84"/>
      <c r="AA205" s="84"/>
      <c r="AB205" s="87">
        <f t="shared" si="9"/>
        <v>0</v>
      </c>
      <c r="AC205" s="88"/>
      <c r="AD205" s="89"/>
    </row>
    <row r="206" spans="1:30" s="64" customFormat="1" ht="31.5">
      <c r="A206" s="190" t="s">
        <v>663</v>
      </c>
      <c r="B206" s="111" t="s">
        <v>532</v>
      </c>
      <c r="C206" s="117" t="s">
        <v>451</v>
      </c>
      <c r="D206" s="113"/>
      <c r="E206" s="81"/>
      <c r="F206" s="82">
        <f t="shared" si="10"/>
        <v>49997.11</v>
      </c>
      <c r="G206" s="83" t="s">
        <v>606</v>
      </c>
      <c r="H206" s="62"/>
      <c r="I206" s="84"/>
      <c r="J206" s="85"/>
      <c r="K206" s="114">
        <v>49997.11</v>
      </c>
      <c r="L206" s="84"/>
      <c r="M206" s="84"/>
      <c r="N206" s="84"/>
      <c r="O206" s="84"/>
      <c r="P206" s="84"/>
      <c r="Q206" s="84"/>
      <c r="R206" s="84"/>
      <c r="S206" s="84"/>
      <c r="T206" s="84"/>
      <c r="U206" s="84"/>
      <c r="V206" s="84"/>
      <c r="W206" s="84"/>
      <c r="X206" s="84"/>
      <c r="Y206" s="84"/>
      <c r="Z206" s="84"/>
      <c r="AA206" s="84"/>
      <c r="AB206" s="87">
        <f t="shared" si="9"/>
        <v>0</v>
      </c>
      <c r="AC206" s="88"/>
      <c r="AD206" s="89"/>
    </row>
    <row r="207" spans="1:30" s="64" customFormat="1" ht="31.5">
      <c r="A207" s="190" t="s">
        <v>663</v>
      </c>
      <c r="B207" s="111" t="s">
        <v>531</v>
      </c>
      <c r="C207" s="112" t="s">
        <v>447</v>
      </c>
      <c r="D207" s="113"/>
      <c r="E207" s="81"/>
      <c r="F207" s="82">
        <f t="shared" si="10"/>
        <v>240000</v>
      </c>
      <c r="G207" s="83" t="s">
        <v>607</v>
      </c>
      <c r="H207" s="62"/>
      <c r="I207" s="84"/>
      <c r="J207" s="85"/>
      <c r="K207" s="114">
        <v>240000</v>
      </c>
      <c r="L207" s="84"/>
      <c r="M207" s="84"/>
      <c r="N207" s="84"/>
      <c r="O207" s="84"/>
      <c r="P207" s="84"/>
      <c r="Q207" s="84"/>
      <c r="R207" s="84"/>
      <c r="S207" s="84"/>
      <c r="T207" s="84"/>
      <c r="U207" s="84"/>
      <c r="V207" s="84"/>
      <c r="W207" s="84"/>
      <c r="X207" s="84"/>
      <c r="Y207" s="84"/>
      <c r="Z207" s="84"/>
      <c r="AA207" s="84"/>
      <c r="AB207" s="87">
        <f t="shared" si="9"/>
        <v>0</v>
      </c>
      <c r="AC207" s="88"/>
      <c r="AD207" s="89"/>
    </row>
    <row r="208" spans="1:30" s="64" customFormat="1" ht="31.5">
      <c r="A208" s="190" t="s">
        <v>663</v>
      </c>
      <c r="B208" s="111" t="s">
        <v>530</v>
      </c>
      <c r="C208" s="112" t="s">
        <v>446</v>
      </c>
      <c r="D208" s="113"/>
      <c r="E208" s="81"/>
      <c r="F208" s="82">
        <f t="shared" si="10"/>
        <v>250000</v>
      </c>
      <c r="G208" s="83" t="s">
        <v>608</v>
      </c>
      <c r="H208" s="62"/>
      <c r="I208" s="84"/>
      <c r="J208" s="85"/>
      <c r="K208" s="114">
        <v>250000</v>
      </c>
      <c r="L208" s="84"/>
      <c r="M208" s="84"/>
      <c r="N208" s="84"/>
      <c r="O208" s="84"/>
      <c r="P208" s="84"/>
      <c r="Q208" s="84"/>
      <c r="R208" s="84"/>
      <c r="S208" s="84"/>
      <c r="T208" s="84"/>
      <c r="U208" s="84"/>
      <c r="V208" s="84"/>
      <c r="W208" s="84"/>
      <c r="X208" s="84"/>
      <c r="Y208" s="84"/>
      <c r="Z208" s="84"/>
      <c r="AA208" s="84"/>
      <c r="AB208" s="87">
        <f t="shared" si="9"/>
        <v>0</v>
      </c>
      <c r="AC208" s="88"/>
      <c r="AD208" s="89"/>
    </row>
    <row r="209" spans="1:30" s="64" customFormat="1" ht="31.5">
      <c r="A209" s="190" t="s">
        <v>663</v>
      </c>
      <c r="B209" s="111" t="s">
        <v>529</v>
      </c>
      <c r="C209" s="112" t="s">
        <v>445</v>
      </c>
      <c r="D209" s="113"/>
      <c r="E209" s="81"/>
      <c r="F209" s="82">
        <f t="shared" si="10"/>
        <v>1140000</v>
      </c>
      <c r="G209" s="83" t="s">
        <v>609</v>
      </c>
      <c r="H209" s="62"/>
      <c r="I209" s="84"/>
      <c r="J209" s="85"/>
      <c r="K209" s="114">
        <v>1140000</v>
      </c>
      <c r="L209" s="84"/>
      <c r="M209" s="84"/>
      <c r="N209" s="84"/>
      <c r="O209" s="84"/>
      <c r="P209" s="84"/>
      <c r="Q209" s="84"/>
      <c r="R209" s="84"/>
      <c r="S209" s="84"/>
      <c r="T209" s="84"/>
      <c r="U209" s="84"/>
      <c r="V209" s="84"/>
      <c r="W209" s="84"/>
      <c r="X209" s="84"/>
      <c r="Y209" s="84"/>
      <c r="Z209" s="84"/>
      <c r="AA209" s="84"/>
      <c r="AB209" s="87">
        <f t="shared" si="9"/>
        <v>0</v>
      </c>
      <c r="AC209" s="88"/>
      <c r="AD209" s="89"/>
    </row>
    <row r="210" spans="1:30" s="64" customFormat="1" ht="47.25">
      <c r="A210" s="190" t="s">
        <v>663</v>
      </c>
      <c r="B210" s="111" t="s">
        <v>528</v>
      </c>
      <c r="C210" s="112" t="s">
        <v>444</v>
      </c>
      <c r="D210" s="113"/>
      <c r="E210" s="81"/>
      <c r="F210" s="82">
        <f t="shared" si="10"/>
        <v>771674.64</v>
      </c>
      <c r="G210" s="83" t="s">
        <v>610</v>
      </c>
      <c r="H210" s="62"/>
      <c r="I210" s="84"/>
      <c r="J210" s="85"/>
      <c r="K210" s="114">
        <v>771674.64</v>
      </c>
      <c r="L210" s="84"/>
      <c r="M210" s="84"/>
      <c r="N210" s="84"/>
      <c r="O210" s="84"/>
      <c r="P210" s="84"/>
      <c r="Q210" s="84"/>
      <c r="R210" s="84"/>
      <c r="S210" s="84"/>
      <c r="T210" s="84"/>
      <c r="U210" s="84"/>
      <c r="V210" s="84"/>
      <c r="W210" s="84"/>
      <c r="X210" s="84"/>
      <c r="Y210" s="84"/>
      <c r="Z210" s="84"/>
      <c r="AA210" s="84"/>
      <c r="AB210" s="87">
        <f t="shared" si="9"/>
        <v>0</v>
      </c>
      <c r="AC210" s="88"/>
      <c r="AD210" s="89"/>
    </row>
    <row r="211" spans="1:30" s="64" customFormat="1" ht="15.75">
      <c r="A211" s="190" t="s">
        <v>663</v>
      </c>
      <c r="B211" s="111" t="s">
        <v>527</v>
      </c>
      <c r="C211" s="112" t="s">
        <v>443</v>
      </c>
      <c r="D211" s="113"/>
      <c r="E211" s="81"/>
      <c r="F211" s="82">
        <f t="shared" si="10"/>
        <v>724600.46</v>
      </c>
      <c r="G211" s="83" t="s">
        <v>611</v>
      </c>
      <c r="H211" s="62"/>
      <c r="I211" s="84"/>
      <c r="J211" s="85"/>
      <c r="K211" s="114">
        <v>724600.46</v>
      </c>
      <c r="L211" s="84"/>
      <c r="M211" s="84"/>
      <c r="N211" s="84"/>
      <c r="O211" s="84"/>
      <c r="P211" s="84"/>
      <c r="Q211" s="84"/>
      <c r="R211" s="84"/>
      <c r="S211" s="84"/>
      <c r="T211" s="84"/>
      <c r="U211" s="84"/>
      <c r="V211" s="84"/>
      <c r="W211" s="84"/>
      <c r="X211" s="84"/>
      <c r="Y211" s="84"/>
      <c r="Z211" s="84"/>
      <c r="AA211" s="84"/>
      <c r="AB211" s="87">
        <f t="shared" si="9"/>
        <v>0</v>
      </c>
      <c r="AC211" s="88"/>
      <c r="AD211" s="89"/>
    </row>
    <row r="212" spans="1:30" s="64" customFormat="1" ht="31.5">
      <c r="A212" s="190" t="s">
        <v>663</v>
      </c>
      <c r="B212" s="111" t="s">
        <v>526</v>
      </c>
      <c r="C212" s="117" t="s">
        <v>449</v>
      </c>
      <c r="D212" s="122"/>
      <c r="E212" s="81"/>
      <c r="F212" s="82">
        <f t="shared" si="10"/>
        <v>300000</v>
      </c>
      <c r="G212" s="83" t="s">
        <v>612</v>
      </c>
      <c r="H212" s="62"/>
      <c r="I212" s="84"/>
      <c r="J212" s="85"/>
      <c r="K212" s="114">
        <v>300000</v>
      </c>
      <c r="L212" s="84"/>
      <c r="M212" s="84"/>
      <c r="N212" s="84"/>
      <c r="O212" s="84"/>
      <c r="P212" s="84"/>
      <c r="Q212" s="84"/>
      <c r="R212" s="84"/>
      <c r="S212" s="84"/>
      <c r="T212" s="84"/>
      <c r="U212" s="84"/>
      <c r="V212" s="84"/>
      <c r="W212" s="84"/>
      <c r="X212" s="84"/>
      <c r="Y212" s="84"/>
      <c r="Z212" s="84"/>
      <c r="AA212" s="84"/>
      <c r="AB212" s="87">
        <f t="shared" si="9"/>
        <v>0</v>
      </c>
      <c r="AC212" s="88"/>
      <c r="AD212" s="89"/>
    </row>
    <row r="213" spans="1:30" s="64" customFormat="1" ht="15.75">
      <c r="A213" s="190" t="s">
        <v>663</v>
      </c>
      <c r="B213" s="111" t="s">
        <v>537</v>
      </c>
      <c r="C213" s="112" t="s">
        <v>442</v>
      </c>
      <c r="D213" s="113"/>
      <c r="E213" s="81"/>
      <c r="F213" s="82">
        <f t="shared" si="10"/>
        <v>440000</v>
      </c>
      <c r="G213" s="83" t="s">
        <v>613</v>
      </c>
      <c r="H213" s="62"/>
      <c r="I213" s="84"/>
      <c r="J213" s="85"/>
      <c r="K213" s="114">
        <v>440000</v>
      </c>
      <c r="L213" s="84"/>
      <c r="M213" s="84"/>
      <c r="N213" s="84"/>
      <c r="O213" s="84"/>
      <c r="P213" s="84"/>
      <c r="Q213" s="84"/>
      <c r="R213" s="84"/>
      <c r="S213" s="84"/>
      <c r="T213" s="84"/>
      <c r="U213" s="84"/>
      <c r="V213" s="84"/>
      <c r="W213" s="84"/>
      <c r="X213" s="84"/>
      <c r="Y213" s="84"/>
      <c r="Z213" s="84"/>
      <c r="AA213" s="84"/>
      <c r="AB213" s="87">
        <f t="shared" si="9"/>
        <v>0</v>
      </c>
      <c r="AC213" s="88"/>
      <c r="AD213" s="89"/>
    </row>
    <row r="214" spans="1:30" s="64" customFormat="1" ht="31.5">
      <c r="A214" s="190" t="s">
        <v>663</v>
      </c>
      <c r="B214" s="108" t="s">
        <v>574</v>
      </c>
      <c r="C214" s="109" t="s">
        <v>506</v>
      </c>
      <c r="D214" s="80"/>
      <c r="E214" s="81"/>
      <c r="F214" s="82">
        <f t="shared" si="10"/>
        <v>199751.6</v>
      </c>
      <c r="G214" s="83" t="s">
        <v>614</v>
      </c>
      <c r="H214" s="62"/>
      <c r="I214" s="84"/>
      <c r="J214" s="85"/>
      <c r="K214" s="110">
        <v>199751.6</v>
      </c>
      <c r="L214" s="84"/>
      <c r="M214" s="84"/>
      <c r="N214" s="84"/>
      <c r="O214" s="84"/>
      <c r="P214" s="84"/>
      <c r="Q214" s="84"/>
      <c r="R214" s="84"/>
      <c r="S214" s="84"/>
      <c r="T214" s="84"/>
      <c r="U214" s="84"/>
      <c r="V214" s="84"/>
      <c r="W214" s="84"/>
      <c r="X214" s="84"/>
      <c r="Y214" s="84"/>
      <c r="Z214" s="84"/>
      <c r="AA214" s="84"/>
      <c r="AB214" s="87">
        <f t="shared" si="9"/>
        <v>0</v>
      </c>
      <c r="AC214" s="88"/>
      <c r="AD214" s="89"/>
    </row>
    <row r="215" spans="1:30" s="64" customFormat="1" ht="31.5">
      <c r="A215" s="190" t="s">
        <v>663</v>
      </c>
      <c r="B215" s="108" t="s">
        <v>645</v>
      </c>
      <c r="C215" s="109" t="s">
        <v>647</v>
      </c>
      <c r="D215" s="80"/>
      <c r="E215" s="81"/>
      <c r="F215" s="82">
        <f t="shared" si="10"/>
        <v>5000</v>
      </c>
      <c r="G215" s="83"/>
      <c r="H215" s="62"/>
      <c r="I215" s="84"/>
      <c r="J215" s="85"/>
      <c r="K215" s="84"/>
      <c r="L215" s="84"/>
      <c r="M215" s="84"/>
      <c r="N215" s="84"/>
      <c r="O215" s="84"/>
      <c r="P215" s="84"/>
      <c r="Q215" s="110">
        <v>5000</v>
      </c>
      <c r="R215" s="84"/>
      <c r="S215" s="84"/>
      <c r="T215" s="84"/>
      <c r="U215" s="84"/>
      <c r="V215" s="84"/>
      <c r="W215" s="84"/>
      <c r="X215" s="84"/>
      <c r="Y215" s="84"/>
      <c r="Z215" s="84"/>
      <c r="AA215" s="84"/>
      <c r="AB215" s="87">
        <f t="shared" si="9"/>
        <v>5000</v>
      </c>
      <c r="AC215" s="88"/>
      <c r="AD215" s="89"/>
    </row>
    <row r="216" spans="1:30" s="64" customFormat="1" ht="31.5">
      <c r="A216" s="190" t="s">
        <v>663</v>
      </c>
      <c r="B216" s="108" t="s">
        <v>646</v>
      </c>
      <c r="C216" s="109" t="s">
        <v>648</v>
      </c>
      <c r="D216" s="80"/>
      <c r="E216" s="81"/>
      <c r="F216" s="82">
        <f t="shared" si="10"/>
        <v>975</v>
      </c>
      <c r="G216" s="83"/>
      <c r="H216" s="62"/>
      <c r="I216" s="84"/>
      <c r="J216" s="85"/>
      <c r="K216" s="84"/>
      <c r="L216" s="84"/>
      <c r="M216" s="84"/>
      <c r="N216" s="84"/>
      <c r="O216" s="84"/>
      <c r="P216" s="84"/>
      <c r="Q216" s="110">
        <v>975</v>
      </c>
      <c r="R216" s="84"/>
      <c r="S216" s="84"/>
      <c r="T216" s="84"/>
      <c r="U216" s="84"/>
      <c r="V216" s="84"/>
      <c r="W216" s="84"/>
      <c r="X216" s="84"/>
      <c r="Y216" s="84"/>
      <c r="Z216" s="84"/>
      <c r="AA216" s="84"/>
      <c r="AB216" s="87">
        <f t="shared" si="9"/>
        <v>975</v>
      </c>
      <c r="AC216" s="88"/>
      <c r="AD216" s="89"/>
    </row>
    <row r="217" spans="1:30" s="155" customFormat="1" ht="15.75">
      <c r="A217" s="192"/>
      <c r="B217" s="150"/>
      <c r="C217" s="151" t="s">
        <v>361</v>
      </c>
      <c r="D217" s="152"/>
      <c r="E217" s="152"/>
      <c r="F217" s="153">
        <f>SUM(F3:F216)</f>
        <v>34118139.290000007</v>
      </c>
      <c r="G217" s="154"/>
      <c r="H217" s="69"/>
      <c r="I217" s="153">
        <f t="shared" ref="I217:AC217" si="11">SUM(I3:I216)</f>
        <v>998228.63</v>
      </c>
      <c r="J217" s="153">
        <f t="shared" si="11"/>
        <v>715860</v>
      </c>
      <c r="K217" s="153">
        <f t="shared" si="11"/>
        <v>19823509.760000002</v>
      </c>
      <c r="L217" s="153">
        <f t="shared" si="11"/>
        <v>1118096.0900000001</v>
      </c>
      <c r="M217" s="153">
        <f t="shared" si="11"/>
        <v>6562592.2300000004</v>
      </c>
      <c r="N217" s="153">
        <f t="shared" si="11"/>
        <v>197700</v>
      </c>
      <c r="O217" s="153">
        <f t="shared" si="11"/>
        <v>92117.91</v>
      </c>
      <c r="P217" s="153">
        <f t="shared" si="11"/>
        <v>550353.75</v>
      </c>
      <c r="Q217" s="153">
        <f t="shared" si="11"/>
        <v>63265.29</v>
      </c>
      <c r="R217" s="153">
        <f t="shared" si="11"/>
        <v>45147.11</v>
      </c>
      <c r="S217" s="153">
        <f t="shared" si="11"/>
        <v>8503.0499999999993</v>
      </c>
      <c r="T217" s="153">
        <f t="shared" si="11"/>
        <v>18312.64</v>
      </c>
      <c r="U217" s="153">
        <f t="shared" si="11"/>
        <v>10391.68</v>
      </c>
      <c r="V217" s="153">
        <f t="shared" si="11"/>
        <v>295537.52999999997</v>
      </c>
      <c r="W217" s="153">
        <f t="shared" si="11"/>
        <v>109186.4</v>
      </c>
      <c r="X217" s="153">
        <f t="shared" si="11"/>
        <v>291304</v>
      </c>
      <c r="Y217" s="153">
        <f t="shared" si="11"/>
        <v>5369.89</v>
      </c>
      <c r="Z217" s="153">
        <f t="shared" si="11"/>
        <v>10391.68</v>
      </c>
      <c r="AA217" s="153">
        <f t="shared" si="11"/>
        <v>13131.65</v>
      </c>
      <c r="AB217" s="153">
        <f t="shared" si="11"/>
        <v>1513012.5800000003</v>
      </c>
      <c r="AC217" s="153">
        <f t="shared" si="11"/>
        <v>3189140</v>
      </c>
      <c r="AD217" s="149"/>
    </row>
    <row r="218" spans="1:30" s="166" customFormat="1" ht="15">
      <c r="A218" s="193"/>
      <c r="B218" s="158"/>
      <c r="C218" s="159"/>
      <c r="D218" s="160"/>
      <c r="E218" s="160"/>
      <c r="F218" s="161"/>
      <c r="G218" s="162"/>
      <c r="H218" s="163"/>
      <c r="I218" s="164"/>
      <c r="J218" s="164"/>
      <c r="K218" s="164"/>
      <c r="L218" s="164"/>
      <c r="M218" s="164"/>
      <c r="N218" s="164"/>
      <c r="O218" s="164"/>
      <c r="P218" s="164"/>
      <c r="Q218" s="164"/>
      <c r="R218" s="164"/>
      <c r="S218" s="164"/>
      <c r="T218" s="164"/>
      <c r="U218" s="164"/>
      <c r="V218" s="164"/>
      <c r="W218" s="164"/>
      <c r="X218" s="164"/>
      <c r="Y218" s="164"/>
      <c r="Z218" s="164"/>
      <c r="AA218" s="164"/>
      <c r="AB218" s="165"/>
      <c r="AD218" s="157"/>
    </row>
    <row r="219" spans="1:30" s="64" customFormat="1" ht="15.75">
      <c r="A219" s="186"/>
      <c r="B219" s="156"/>
      <c r="C219" s="167" t="s">
        <v>2</v>
      </c>
      <c r="D219" s="185">
        <f>F219/F226</f>
        <v>2.9258003243236064E-2</v>
      </c>
      <c r="E219" s="167"/>
      <c r="F219" s="168">
        <f>I217</f>
        <v>998228.63</v>
      </c>
      <c r="G219" s="169">
        <f>F219/F226</f>
        <v>2.9258003243236064E-2</v>
      </c>
      <c r="H219" s="170"/>
      <c r="I219" s="171"/>
      <c r="J219" s="171"/>
      <c r="K219" s="171"/>
      <c r="L219" s="171"/>
      <c r="M219" s="171"/>
      <c r="N219" s="171"/>
      <c r="O219" s="171"/>
      <c r="P219" s="171"/>
      <c r="Q219" s="171"/>
      <c r="R219" s="171"/>
      <c r="S219" s="171"/>
      <c r="T219" s="171"/>
      <c r="U219" s="171"/>
      <c r="V219" s="171"/>
      <c r="W219" s="171"/>
      <c r="X219" s="171"/>
      <c r="Y219" s="171"/>
      <c r="Z219" s="171"/>
      <c r="AA219" s="171"/>
      <c r="AB219" s="63"/>
      <c r="AD219" s="56"/>
    </row>
    <row r="220" spans="1:30" s="64" customFormat="1" ht="15.75">
      <c r="A220" s="186"/>
      <c r="B220" s="156"/>
      <c r="C220" s="167" t="s">
        <v>362</v>
      </c>
      <c r="D220" s="185">
        <f>F220/F226</f>
        <v>2.0981800734069276E-2</v>
      </c>
      <c r="E220" s="167"/>
      <c r="F220" s="168">
        <f>J217</f>
        <v>715860</v>
      </c>
      <c r="G220" s="169">
        <f>F220/F226</f>
        <v>2.0981800734069276E-2</v>
      </c>
      <c r="H220" s="170"/>
      <c r="I220" s="171"/>
      <c r="J220" s="171"/>
      <c r="K220" s="171"/>
      <c r="L220" s="171"/>
      <c r="M220" s="171"/>
      <c r="N220" s="171"/>
      <c r="O220" s="171"/>
      <c r="P220" s="171"/>
      <c r="Q220" s="171"/>
      <c r="R220" s="171"/>
      <c r="S220" s="171"/>
      <c r="T220" s="171"/>
      <c r="U220" s="171"/>
      <c r="V220" s="171"/>
      <c r="W220" s="171"/>
      <c r="X220" s="171"/>
      <c r="Y220" s="171"/>
      <c r="Z220" s="171"/>
      <c r="AA220" s="171"/>
      <c r="AB220" s="63"/>
      <c r="AD220" s="56"/>
    </row>
    <row r="221" spans="1:30" s="64" customFormat="1" ht="15.75">
      <c r="A221" s="186"/>
      <c r="B221" s="156"/>
      <c r="C221" s="167" t="s">
        <v>503</v>
      </c>
      <c r="D221" s="185">
        <f>F221/F226</f>
        <v>5.7945715714322584E-3</v>
      </c>
      <c r="E221" s="167"/>
      <c r="F221" s="168">
        <f>N217</f>
        <v>197700</v>
      </c>
      <c r="G221" s="169">
        <f>F221/F226</f>
        <v>5.7945715714322584E-3</v>
      </c>
      <c r="H221" s="170"/>
      <c r="I221" s="171"/>
      <c r="J221" s="171"/>
      <c r="K221" s="171"/>
      <c r="L221" s="171"/>
      <c r="M221" s="171"/>
      <c r="N221" s="171"/>
      <c r="O221" s="171"/>
      <c r="P221" s="171"/>
      <c r="Q221" s="171"/>
      <c r="R221" s="171"/>
      <c r="S221" s="171"/>
      <c r="T221" s="171"/>
      <c r="U221" s="171"/>
      <c r="V221" s="171"/>
      <c r="W221" s="171"/>
      <c r="X221" s="171"/>
      <c r="Y221" s="171"/>
      <c r="Z221" s="171"/>
      <c r="AA221" s="171"/>
      <c r="AB221" s="63"/>
      <c r="AD221" s="56"/>
    </row>
    <row r="222" spans="1:30" s="64" customFormat="1" ht="15.75">
      <c r="A222" s="186"/>
      <c r="B222" s="156"/>
      <c r="C222" s="167" t="s">
        <v>4</v>
      </c>
      <c r="D222" s="185">
        <f>F222/F226</f>
        <v>3.2771309141343269E-2</v>
      </c>
      <c r="E222" s="167"/>
      <c r="F222" s="168">
        <f>L217</f>
        <v>1118096.0900000001</v>
      </c>
      <c r="G222" s="169">
        <f>F222/F226</f>
        <v>3.2771309141343269E-2</v>
      </c>
      <c r="H222" s="170"/>
      <c r="I222" s="171"/>
      <c r="J222" s="171"/>
      <c r="K222" s="171"/>
      <c r="L222" s="171"/>
      <c r="M222" s="171"/>
      <c r="N222" s="171"/>
      <c r="O222" s="171"/>
      <c r="P222" s="171"/>
      <c r="Q222" s="171"/>
      <c r="R222" s="171"/>
      <c r="S222" s="171"/>
      <c r="T222" s="171"/>
      <c r="U222" s="171"/>
      <c r="V222" s="171"/>
      <c r="W222" s="171"/>
      <c r="X222" s="171"/>
      <c r="Y222" s="171"/>
      <c r="Z222" s="171"/>
      <c r="AA222" s="171"/>
      <c r="AB222" s="63"/>
      <c r="AD222" s="56"/>
    </row>
    <row r="223" spans="1:30" s="64" customFormat="1" ht="15.75">
      <c r="A223" s="186"/>
      <c r="B223" s="156"/>
      <c r="C223" s="167" t="s">
        <v>366</v>
      </c>
      <c r="D223" s="185">
        <f>F223/F226</f>
        <v>4.4346280643841059E-2</v>
      </c>
      <c r="E223" s="167"/>
      <c r="F223" s="168">
        <f>AB217</f>
        <v>1513012.5800000003</v>
      </c>
      <c r="G223" s="169">
        <f>F223/F226</f>
        <v>4.4346280643841059E-2</v>
      </c>
      <c r="H223" s="170"/>
      <c r="I223" s="171"/>
      <c r="J223" s="171"/>
      <c r="K223" s="171"/>
      <c r="L223" s="171"/>
      <c r="M223" s="171"/>
      <c r="N223" s="171"/>
      <c r="O223" s="171"/>
      <c r="P223" s="171"/>
      <c r="Q223" s="171"/>
      <c r="R223" s="171"/>
      <c r="S223" s="171"/>
      <c r="T223" s="171"/>
      <c r="U223" s="171"/>
      <c r="V223" s="171"/>
      <c r="W223" s="171"/>
      <c r="X223" s="171"/>
      <c r="Y223" s="171"/>
      <c r="Z223" s="171"/>
      <c r="AA223" s="171"/>
      <c r="AB223" s="63"/>
      <c r="AD223" s="56"/>
    </row>
    <row r="224" spans="1:30" s="64" customFormat="1" ht="15.75">
      <c r="A224" s="186"/>
      <c r="B224" s="156"/>
      <c r="C224" s="167" t="s">
        <v>638</v>
      </c>
      <c r="D224" s="185">
        <f>F224/F226</f>
        <v>0.19234906611461927</v>
      </c>
      <c r="E224" s="167"/>
      <c r="F224" s="168">
        <f>M217</f>
        <v>6562592.2300000004</v>
      </c>
      <c r="G224" s="169">
        <f>F224/F226</f>
        <v>0.19234906611461927</v>
      </c>
      <c r="H224" s="170"/>
      <c r="I224" s="171"/>
      <c r="J224" s="171"/>
      <c r="K224" s="171"/>
      <c r="L224" s="171"/>
      <c r="M224" s="171"/>
      <c r="N224" s="171"/>
      <c r="O224" s="171"/>
      <c r="P224" s="171"/>
      <c r="Q224" s="171"/>
      <c r="R224" s="171"/>
      <c r="S224" s="171"/>
      <c r="T224" s="171"/>
      <c r="U224" s="171"/>
      <c r="V224" s="171"/>
      <c r="W224" s="171"/>
      <c r="X224" s="171"/>
      <c r="Y224" s="171"/>
      <c r="Z224" s="171"/>
      <c r="AA224" s="171"/>
      <c r="AB224" s="63"/>
      <c r="AD224" s="56"/>
    </row>
    <row r="225" spans="1:30" s="64" customFormat="1" ht="31.5">
      <c r="A225" s="186"/>
      <c r="B225" s="156"/>
      <c r="C225" s="167" t="s">
        <v>664</v>
      </c>
      <c r="D225" s="185">
        <f>F225/F226</f>
        <v>0.67449896855145874</v>
      </c>
      <c r="E225" s="167"/>
      <c r="F225" s="168">
        <f>K217+AC217</f>
        <v>23012649.760000002</v>
      </c>
      <c r="G225" s="169">
        <f>F225/F226</f>
        <v>0.67449896855145874</v>
      </c>
      <c r="H225" s="170"/>
      <c r="I225" s="171"/>
      <c r="J225" s="171"/>
      <c r="K225" s="171"/>
      <c r="L225" s="171"/>
      <c r="M225" s="171"/>
      <c r="N225" s="171"/>
      <c r="O225" s="171"/>
      <c r="P225" s="171"/>
      <c r="Q225" s="171"/>
      <c r="R225" s="171"/>
      <c r="S225" s="171"/>
      <c r="T225" s="171"/>
      <c r="U225" s="171"/>
      <c r="V225" s="171"/>
      <c r="W225" s="171"/>
      <c r="X225" s="171"/>
      <c r="Y225" s="171"/>
      <c r="Z225" s="171"/>
      <c r="AA225" s="171"/>
      <c r="AB225" s="63"/>
      <c r="AD225" s="56"/>
    </row>
    <row r="226" spans="1:30" s="64" customFormat="1" ht="15.75">
      <c r="A226" s="186"/>
      <c r="B226" s="156"/>
      <c r="C226" s="172" t="s">
        <v>363</v>
      </c>
      <c r="D226" s="172"/>
      <c r="E226" s="172"/>
      <c r="F226" s="173">
        <f>SUM(F219:F225)</f>
        <v>34118139.290000007</v>
      </c>
      <c r="G226" s="174"/>
      <c r="H226" s="62"/>
      <c r="I226" s="175"/>
      <c r="J226" s="175"/>
      <c r="K226" s="175"/>
      <c r="L226" s="175"/>
      <c r="M226" s="175"/>
      <c r="N226" s="175"/>
      <c r="O226" s="175"/>
      <c r="P226" s="175"/>
      <c r="Q226" s="175"/>
      <c r="R226" s="175"/>
      <c r="S226" s="175"/>
      <c r="T226" s="175"/>
      <c r="U226" s="175"/>
      <c r="V226" s="175"/>
      <c r="W226" s="175"/>
      <c r="X226" s="175"/>
      <c r="Y226" s="175"/>
      <c r="Z226" s="175"/>
      <c r="AA226" s="175"/>
      <c r="AB226" s="63"/>
      <c r="AD226" s="56"/>
    </row>
  </sheetData>
  <sortState xmlns:xlrd2="http://schemas.microsoft.com/office/spreadsheetml/2017/richdata2" ref="A3:AD216">
    <sortCondition ref="A3:A216"/>
    <sortCondition ref="B3:B216"/>
  </sortState>
  <mergeCells count="1">
    <mergeCell ref="I1:AA1"/>
  </mergeCells>
  <pageMargins left="0.70866141732283472" right="0.70866141732283472" top="0.74803149606299213" bottom="0.74803149606299213" header="0.31496062992125984" footer="0.31496062992125984"/>
  <pageSetup paperSize="9" scale="99" fitToHeight="0" orientation="landscape" r:id="rId1"/>
  <headerFooter>
    <oddFooter>Page &amp;P&amp;R&amp;A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4" tint="0.59999389629810485"/>
  </sheetPr>
  <dimension ref="A1:G59"/>
  <sheetViews>
    <sheetView topLeftCell="A55" zoomScale="115" zoomScaleNormal="115" workbookViewId="0">
      <selection activeCell="B19" sqref="B19"/>
    </sheetView>
  </sheetViews>
  <sheetFormatPr defaultColWidth="8.85546875" defaultRowHeight="12.75"/>
  <cols>
    <col min="1" max="1" width="13.42578125" style="1" customWidth="1"/>
    <col min="2" max="2" width="97.140625" style="1" customWidth="1"/>
    <col min="3" max="3" width="25.140625" style="4" customWidth="1"/>
    <col min="4" max="4" width="14.85546875" style="4" bestFit="1" customWidth="1"/>
    <col min="5" max="5" width="34.85546875" style="7" bestFit="1" customWidth="1"/>
    <col min="6" max="6" width="24.28515625" customWidth="1"/>
    <col min="7" max="7" width="17.42578125" customWidth="1"/>
  </cols>
  <sheetData>
    <row r="1" spans="1:5" ht="18.75">
      <c r="A1" s="9" t="s">
        <v>624</v>
      </c>
      <c r="B1" s="10"/>
      <c r="C1" s="11"/>
      <c r="D1" s="11"/>
      <c r="E1" s="11"/>
    </row>
    <row r="2" spans="1:5">
      <c r="A2" s="10"/>
      <c r="B2" s="10"/>
      <c r="C2" s="11"/>
      <c r="D2" s="11"/>
      <c r="E2" s="11"/>
    </row>
    <row r="3" spans="1:5" s="3" customFormat="1" ht="14.25">
      <c r="A3" s="30" t="s">
        <v>585</v>
      </c>
      <c r="B3" s="12" t="s">
        <v>623</v>
      </c>
      <c r="C3" s="13" t="s">
        <v>583</v>
      </c>
      <c r="D3" s="13" t="s">
        <v>584</v>
      </c>
      <c r="E3" s="14" t="s">
        <v>594</v>
      </c>
    </row>
    <row r="4" spans="1:5" s="3" customFormat="1" ht="25.5">
      <c r="A4" s="31" t="s">
        <v>572</v>
      </c>
      <c r="B4" s="27" t="s">
        <v>448</v>
      </c>
      <c r="C4" s="22" t="s">
        <v>586</v>
      </c>
      <c r="D4" s="23">
        <v>205398</v>
      </c>
      <c r="E4" s="26" t="s">
        <v>587</v>
      </c>
    </row>
    <row r="5" spans="1:5" s="3" customFormat="1" ht="14.25">
      <c r="A5" s="31" t="s">
        <v>575</v>
      </c>
      <c r="B5" s="28" t="s">
        <v>523</v>
      </c>
      <c r="C5" s="24" t="s">
        <v>588</v>
      </c>
      <c r="D5" s="23">
        <v>59520</v>
      </c>
      <c r="E5" s="26" t="s">
        <v>589</v>
      </c>
    </row>
    <row r="6" spans="1:5" s="3" customFormat="1" ht="25.5">
      <c r="A6" s="31" t="s">
        <v>538</v>
      </c>
      <c r="B6" s="29" t="s">
        <v>452</v>
      </c>
      <c r="C6" s="24" t="s">
        <v>590</v>
      </c>
      <c r="D6" s="25">
        <v>3187731.1</v>
      </c>
      <c r="E6" s="26" t="s">
        <v>591</v>
      </c>
    </row>
    <row r="7" spans="1:5" s="3" customFormat="1" ht="14.25">
      <c r="A7" s="32" t="s">
        <v>516</v>
      </c>
      <c r="B7" s="19" t="s">
        <v>517</v>
      </c>
      <c r="C7" s="22" t="s">
        <v>595</v>
      </c>
      <c r="D7" s="23">
        <v>868000</v>
      </c>
      <c r="E7" s="26" t="s">
        <v>596</v>
      </c>
    </row>
    <row r="8" spans="1:5" s="3" customFormat="1" ht="14.25">
      <c r="A8" s="31" t="s">
        <v>536</v>
      </c>
      <c r="B8" s="27" t="s">
        <v>441</v>
      </c>
      <c r="C8" s="24" t="s">
        <v>597</v>
      </c>
      <c r="D8" s="23">
        <v>84000</v>
      </c>
      <c r="E8" s="26" t="s">
        <v>598</v>
      </c>
    </row>
    <row r="9" spans="1:5" s="3" customFormat="1" ht="25.5">
      <c r="A9" s="31" t="s">
        <v>534</v>
      </c>
      <c r="B9" s="27" t="s">
        <v>438</v>
      </c>
      <c r="C9" s="24" t="s">
        <v>599</v>
      </c>
      <c r="D9" s="21">
        <v>726297</v>
      </c>
      <c r="E9" s="26" t="s">
        <v>600</v>
      </c>
    </row>
    <row r="10" spans="1:5" s="3" customFormat="1" ht="25.5">
      <c r="A10" s="31" t="s">
        <v>535</v>
      </c>
      <c r="B10" s="27" t="s">
        <v>439</v>
      </c>
      <c r="C10" s="24" t="s">
        <v>599</v>
      </c>
      <c r="D10" s="23">
        <v>218240</v>
      </c>
      <c r="E10" s="26" t="s">
        <v>601</v>
      </c>
    </row>
    <row r="11" spans="1:5" s="3" customFormat="1" ht="25.5">
      <c r="A11" s="31" t="s">
        <v>564</v>
      </c>
      <c r="B11" s="27" t="s">
        <v>440</v>
      </c>
      <c r="C11" s="24" t="s">
        <v>602</v>
      </c>
      <c r="D11" s="23">
        <v>2500000</v>
      </c>
      <c r="E11" s="26"/>
    </row>
    <row r="12" spans="1:5" s="3" customFormat="1" ht="14.25">
      <c r="A12" s="31" t="s">
        <v>533</v>
      </c>
      <c r="B12" s="29" t="s">
        <v>450</v>
      </c>
      <c r="C12" s="24" t="s">
        <v>604</v>
      </c>
      <c r="D12" s="23">
        <v>340932.02</v>
      </c>
      <c r="E12" s="26" t="s">
        <v>603</v>
      </c>
    </row>
    <row r="13" spans="1:5" s="3" customFormat="1" ht="14.25">
      <c r="A13" s="31" t="s">
        <v>532</v>
      </c>
      <c r="B13" s="29" t="s">
        <v>451</v>
      </c>
      <c r="C13" s="24" t="s">
        <v>605</v>
      </c>
      <c r="D13" s="23">
        <v>49997.11</v>
      </c>
      <c r="E13" s="26" t="s">
        <v>606</v>
      </c>
    </row>
    <row r="14" spans="1:5" s="3" customFormat="1" ht="25.5">
      <c r="A14" s="31" t="s">
        <v>531</v>
      </c>
      <c r="B14" s="27" t="s">
        <v>447</v>
      </c>
      <c r="C14" s="24" t="s">
        <v>615</v>
      </c>
      <c r="D14" s="23">
        <v>240000</v>
      </c>
      <c r="E14" s="20" t="s">
        <v>607</v>
      </c>
    </row>
    <row r="15" spans="1:5" s="3" customFormat="1" ht="25.5">
      <c r="A15" s="31" t="s">
        <v>530</v>
      </c>
      <c r="B15" s="27" t="s">
        <v>446</v>
      </c>
      <c r="C15" s="24" t="s">
        <v>616</v>
      </c>
      <c r="D15" s="23">
        <v>250000</v>
      </c>
      <c r="E15" s="20" t="s">
        <v>608</v>
      </c>
    </row>
    <row r="16" spans="1:5" s="3" customFormat="1" ht="14.25">
      <c r="A16" s="31" t="s">
        <v>529</v>
      </c>
      <c r="B16" s="27" t="s">
        <v>445</v>
      </c>
      <c r="C16" s="24" t="s">
        <v>617</v>
      </c>
      <c r="D16" s="23">
        <v>1140000</v>
      </c>
      <c r="E16" s="20" t="s">
        <v>609</v>
      </c>
    </row>
    <row r="17" spans="1:5" s="3" customFormat="1" ht="25.5">
      <c r="A17" s="31" t="s">
        <v>528</v>
      </c>
      <c r="B17" s="27" t="s">
        <v>444</v>
      </c>
      <c r="C17" s="24" t="s">
        <v>618</v>
      </c>
      <c r="D17" s="23">
        <v>771674.64</v>
      </c>
      <c r="E17" s="20" t="s">
        <v>610</v>
      </c>
    </row>
    <row r="18" spans="1:5" s="3" customFormat="1" ht="14.25">
      <c r="A18" s="31" t="s">
        <v>527</v>
      </c>
      <c r="B18" s="27" t="s">
        <v>443</v>
      </c>
      <c r="C18" s="24" t="s">
        <v>619</v>
      </c>
      <c r="D18" s="23">
        <v>724600.46</v>
      </c>
      <c r="E18" s="20" t="s">
        <v>611</v>
      </c>
    </row>
    <row r="19" spans="1:5" s="3" customFormat="1" ht="14.25">
      <c r="A19" s="31" t="s">
        <v>526</v>
      </c>
      <c r="B19" s="29" t="s">
        <v>449</v>
      </c>
      <c r="C19" s="24" t="s">
        <v>620</v>
      </c>
      <c r="D19" s="23">
        <v>300000</v>
      </c>
      <c r="E19" s="20" t="s">
        <v>612</v>
      </c>
    </row>
    <row r="20" spans="1:5" s="3" customFormat="1" ht="14.25">
      <c r="A20" s="31" t="s">
        <v>537</v>
      </c>
      <c r="B20" s="27" t="s">
        <v>442</v>
      </c>
      <c r="C20" s="24" t="s">
        <v>621</v>
      </c>
      <c r="D20" s="23">
        <v>440000</v>
      </c>
      <c r="E20" s="20" t="s">
        <v>613</v>
      </c>
    </row>
    <row r="21" spans="1:5" s="3" customFormat="1" ht="14.25">
      <c r="A21" s="32" t="s">
        <v>574</v>
      </c>
      <c r="B21" s="19" t="s">
        <v>506</v>
      </c>
      <c r="C21" s="24" t="s">
        <v>622</v>
      </c>
      <c r="D21" s="23">
        <v>199751.6</v>
      </c>
      <c r="E21" s="20" t="s">
        <v>614</v>
      </c>
    </row>
    <row r="22" spans="1:5" s="3" customFormat="1" ht="14.25">
      <c r="A22" s="36"/>
      <c r="B22" s="34"/>
      <c r="C22" s="33"/>
      <c r="D22" s="41">
        <f>SUM(D4:D21)</f>
        <v>12306141.930000002</v>
      </c>
      <c r="E22" s="37"/>
    </row>
    <row r="23" spans="1:5" s="3" customFormat="1" ht="14.25">
      <c r="A23" s="36"/>
      <c r="B23" s="34"/>
      <c r="C23" s="33"/>
      <c r="D23" s="35"/>
      <c r="E23" s="37"/>
    </row>
    <row r="24" spans="1:5" s="3" customFormat="1" ht="18.75">
      <c r="A24" s="9" t="s">
        <v>625</v>
      </c>
      <c r="B24" s="34"/>
      <c r="C24" s="33"/>
      <c r="D24" s="35"/>
      <c r="E24" s="37"/>
    </row>
    <row r="25" spans="1:5" s="3" customFormat="1" ht="14.25">
      <c r="A25" s="30" t="s">
        <v>585</v>
      </c>
      <c r="B25" s="12" t="s">
        <v>623</v>
      </c>
      <c r="C25" s="13" t="s">
        <v>583</v>
      </c>
      <c r="D25" s="13" t="s">
        <v>584</v>
      </c>
      <c r="E25" s="14" t="s">
        <v>594</v>
      </c>
    </row>
    <row r="26" spans="1:5">
      <c r="A26" s="38" t="s">
        <v>469</v>
      </c>
      <c r="B26" s="15" t="s">
        <v>470</v>
      </c>
      <c r="C26" s="16"/>
      <c r="D26" s="43">
        <v>350000</v>
      </c>
      <c r="E26" s="40"/>
    </row>
    <row r="27" spans="1:5">
      <c r="A27" s="39" t="s">
        <v>457</v>
      </c>
      <c r="B27" s="15" t="s">
        <v>458</v>
      </c>
      <c r="C27" s="16"/>
      <c r="D27" s="43">
        <v>279000</v>
      </c>
      <c r="E27" s="40"/>
    </row>
    <row r="28" spans="1:5">
      <c r="A28" s="39" t="s">
        <v>459</v>
      </c>
      <c r="B28" s="15" t="s">
        <v>460</v>
      </c>
      <c r="C28" s="16"/>
      <c r="D28" s="43">
        <v>280000</v>
      </c>
      <c r="E28" s="40"/>
    </row>
    <row r="29" spans="1:5">
      <c r="A29" s="38" t="s">
        <v>463</v>
      </c>
      <c r="B29" s="15" t="s">
        <v>464</v>
      </c>
      <c r="C29" s="16"/>
      <c r="D29" s="43">
        <v>287000</v>
      </c>
      <c r="E29" s="40"/>
    </row>
    <row r="30" spans="1:5">
      <c r="A30" s="38" t="s">
        <v>465</v>
      </c>
      <c r="B30" s="15" t="s">
        <v>466</v>
      </c>
      <c r="C30" s="16"/>
      <c r="D30" s="43">
        <v>299000</v>
      </c>
      <c r="E30" s="40"/>
    </row>
    <row r="31" spans="1:5">
      <c r="A31" s="38" t="s">
        <v>461</v>
      </c>
      <c r="B31" s="15" t="s">
        <v>462</v>
      </c>
      <c r="C31" s="16"/>
      <c r="D31" s="43">
        <v>276000</v>
      </c>
      <c r="E31" s="40"/>
    </row>
    <row r="32" spans="1:5">
      <c r="A32" s="38" t="s">
        <v>467</v>
      </c>
      <c r="B32" s="15" t="s">
        <v>468</v>
      </c>
      <c r="C32" s="16"/>
      <c r="D32" s="43">
        <v>280000</v>
      </c>
      <c r="E32" s="40"/>
    </row>
    <row r="33" spans="1:7" ht="25.5">
      <c r="A33" s="39" t="s">
        <v>453</v>
      </c>
      <c r="B33" s="18" t="s">
        <v>454</v>
      </c>
      <c r="C33" s="16"/>
      <c r="D33" s="43">
        <v>706451.57</v>
      </c>
      <c r="E33" s="40"/>
    </row>
    <row r="34" spans="1:7" ht="25.5">
      <c r="A34" s="39" t="s">
        <v>455</v>
      </c>
      <c r="B34" s="18" t="s">
        <v>456</v>
      </c>
      <c r="C34" s="16"/>
      <c r="D34" s="43">
        <v>160018.85</v>
      </c>
      <c r="E34" s="40"/>
    </row>
    <row r="35" spans="1:7">
      <c r="A35" s="32" t="s">
        <v>240</v>
      </c>
      <c r="B35" s="19" t="s">
        <v>566</v>
      </c>
      <c r="C35" s="16"/>
      <c r="D35" s="17">
        <v>70000</v>
      </c>
      <c r="E35" s="40"/>
    </row>
    <row r="36" spans="1:7">
      <c r="A36" s="32" t="s">
        <v>536</v>
      </c>
      <c r="B36" s="19" t="s">
        <v>509</v>
      </c>
      <c r="C36" s="16"/>
      <c r="D36" s="43">
        <v>120000</v>
      </c>
      <c r="E36" s="40"/>
    </row>
    <row r="37" spans="1:7">
      <c r="A37" s="32" t="s">
        <v>567</v>
      </c>
      <c r="B37" s="19" t="s">
        <v>511</v>
      </c>
      <c r="C37" s="16"/>
      <c r="D37" s="43">
        <v>80000</v>
      </c>
      <c r="E37" s="40"/>
    </row>
    <row r="38" spans="1:7">
      <c r="A38" s="32" t="s">
        <v>578</v>
      </c>
      <c r="B38" s="19" t="s">
        <v>504</v>
      </c>
      <c r="C38" s="16"/>
      <c r="D38" s="43">
        <v>350000</v>
      </c>
      <c r="E38" s="40"/>
    </row>
    <row r="39" spans="1:7" ht="25.5">
      <c r="A39" s="32" t="s">
        <v>565</v>
      </c>
      <c r="B39" s="19" t="s">
        <v>510</v>
      </c>
      <c r="C39" s="16"/>
      <c r="D39" s="43">
        <v>250000</v>
      </c>
      <c r="E39" s="40"/>
    </row>
    <row r="40" spans="1:7">
      <c r="A40" s="2"/>
      <c r="B40" s="2"/>
      <c r="C40" s="6"/>
      <c r="D40" s="42">
        <f>SUM(D26:D39)</f>
        <v>3787470.42</v>
      </c>
      <c r="E40" s="8"/>
    </row>
    <row r="41" spans="1:7">
      <c r="A41" s="2"/>
      <c r="B41" s="2"/>
      <c r="C41" s="6"/>
      <c r="D41" s="5"/>
      <c r="E41" s="8"/>
    </row>
    <row r="42" spans="1:7">
      <c r="A42" s="2"/>
      <c r="B42" s="2"/>
      <c r="C42" s="6"/>
      <c r="D42" s="5"/>
      <c r="E42" s="8"/>
    </row>
    <row r="43" spans="1:7">
      <c r="A43" s="2"/>
      <c r="B43" s="2"/>
      <c r="C43" s="6"/>
      <c r="D43" s="5"/>
      <c r="E43" s="8"/>
    </row>
    <row r="44" spans="1:7" ht="18">
      <c r="A44" s="50" t="s">
        <v>628</v>
      </c>
      <c r="B44" s="44"/>
      <c r="C44" s="52"/>
      <c r="D44" s="44"/>
      <c r="E44" s="44"/>
      <c r="F44" s="45"/>
      <c r="G44" s="49"/>
    </row>
    <row r="45" spans="1:7">
      <c r="A45" s="48" t="s">
        <v>472</v>
      </c>
      <c r="B45" s="48" t="s">
        <v>477</v>
      </c>
      <c r="C45" s="53"/>
      <c r="D45" s="48"/>
      <c r="E45" s="48" t="s">
        <v>473</v>
      </c>
      <c r="F45" s="46" t="s">
        <v>474</v>
      </c>
      <c r="G45" s="54" t="s">
        <v>475</v>
      </c>
    </row>
    <row r="46" spans="1:7">
      <c r="A46" s="48"/>
      <c r="B46" s="51" t="s">
        <v>476</v>
      </c>
      <c r="C46" s="53" t="s">
        <v>2</v>
      </c>
      <c r="D46" s="48"/>
      <c r="E46" s="47">
        <v>651928.75</v>
      </c>
      <c r="F46" s="46">
        <v>1003228.63</v>
      </c>
      <c r="G46" s="55">
        <f t="shared" ref="G46:G59" si="0">F46-E46</f>
        <v>351299.88</v>
      </c>
    </row>
    <row r="47" spans="1:7" ht="25.5">
      <c r="A47" s="48"/>
      <c r="B47" s="51" t="s">
        <v>488</v>
      </c>
      <c r="C47" s="53" t="s">
        <v>489</v>
      </c>
      <c r="D47" s="48"/>
      <c r="E47" s="47">
        <v>1818.93</v>
      </c>
      <c r="F47" s="46">
        <v>0</v>
      </c>
      <c r="G47" s="55">
        <f t="shared" si="0"/>
        <v>-1818.93</v>
      </c>
    </row>
    <row r="48" spans="1:7" ht="38.25">
      <c r="A48" s="48"/>
      <c r="B48" s="51" t="s">
        <v>492</v>
      </c>
      <c r="C48" s="53" t="s">
        <v>493</v>
      </c>
      <c r="D48" s="48"/>
      <c r="E48" s="47">
        <v>5200</v>
      </c>
      <c r="F48" s="46">
        <v>0</v>
      </c>
      <c r="G48" s="55">
        <f t="shared" si="0"/>
        <v>-5200</v>
      </c>
    </row>
    <row r="49" spans="1:7">
      <c r="A49" s="48"/>
      <c r="B49" s="51" t="s">
        <v>478</v>
      </c>
      <c r="C49" s="53" t="s">
        <v>479</v>
      </c>
      <c r="D49" s="48"/>
      <c r="E49" s="47">
        <v>536298.75</v>
      </c>
      <c r="F49" s="46">
        <v>650353.75</v>
      </c>
      <c r="G49" s="55">
        <f t="shared" si="0"/>
        <v>114055</v>
      </c>
    </row>
    <row r="50" spans="1:7" ht="25.5">
      <c r="A50" s="48"/>
      <c r="B50" s="51" t="s">
        <v>494</v>
      </c>
      <c r="C50" s="53" t="s">
        <v>495</v>
      </c>
      <c r="D50" s="48"/>
      <c r="E50" s="47">
        <v>51787.61</v>
      </c>
      <c r="F50" s="46">
        <v>0</v>
      </c>
      <c r="G50" s="55">
        <f t="shared" si="0"/>
        <v>-51787.61</v>
      </c>
    </row>
    <row r="51" spans="1:7">
      <c r="A51" s="48"/>
      <c r="B51" s="51" t="s">
        <v>480</v>
      </c>
      <c r="C51" s="53" t="s">
        <v>481</v>
      </c>
      <c r="D51" s="48"/>
      <c r="E51" s="47">
        <v>24702.27</v>
      </c>
      <c r="F51" s="46">
        <v>45147.11</v>
      </c>
      <c r="G51" s="55">
        <f t="shared" si="0"/>
        <v>20444.84</v>
      </c>
    </row>
    <row r="52" spans="1:7" ht="25.5">
      <c r="A52" s="48"/>
      <c r="B52" s="51" t="s">
        <v>496</v>
      </c>
      <c r="C52" s="53" t="s">
        <v>497</v>
      </c>
      <c r="D52" s="48"/>
      <c r="E52" s="47">
        <v>36.65</v>
      </c>
      <c r="F52" s="46">
        <v>0</v>
      </c>
      <c r="G52" s="55">
        <f t="shared" si="0"/>
        <v>-36.65</v>
      </c>
    </row>
    <row r="53" spans="1:7">
      <c r="A53" s="48"/>
      <c r="B53" s="51" t="s">
        <v>482</v>
      </c>
      <c r="C53" s="53" t="s">
        <v>483</v>
      </c>
      <c r="D53" s="48"/>
      <c r="E53" s="47">
        <v>187600</v>
      </c>
      <c r="F53" s="46">
        <v>0</v>
      </c>
      <c r="G53" s="55">
        <f t="shared" si="0"/>
        <v>-187600</v>
      </c>
    </row>
    <row r="54" spans="1:7">
      <c r="A54" s="48"/>
      <c r="B54" s="51" t="s">
        <v>484</v>
      </c>
      <c r="C54" s="53" t="s">
        <v>485</v>
      </c>
      <c r="D54" s="48"/>
      <c r="E54" s="47">
        <v>46000</v>
      </c>
      <c r="F54" s="46">
        <v>0</v>
      </c>
      <c r="G54" s="55">
        <f t="shared" si="0"/>
        <v>-46000</v>
      </c>
    </row>
    <row r="55" spans="1:7">
      <c r="A55" s="48"/>
      <c r="B55" s="51" t="s">
        <v>486</v>
      </c>
      <c r="C55" s="53" t="s">
        <v>487</v>
      </c>
      <c r="D55" s="48"/>
      <c r="E55" s="47">
        <v>69918.33</v>
      </c>
      <c r="F55" s="46">
        <v>0</v>
      </c>
      <c r="G55" s="55">
        <f t="shared" si="0"/>
        <v>-69918.33</v>
      </c>
    </row>
    <row r="56" spans="1:7" ht="76.5">
      <c r="A56" s="48" t="s">
        <v>491</v>
      </c>
      <c r="B56" s="51" t="s">
        <v>490</v>
      </c>
      <c r="C56" s="53" t="s">
        <v>502</v>
      </c>
      <c r="D56" s="48"/>
      <c r="E56" s="47">
        <v>0</v>
      </c>
      <c r="F56" s="46">
        <f>E47+E48+E50+E52+E57+E58</f>
        <v>63265.29</v>
      </c>
      <c r="G56" s="55">
        <f t="shared" si="0"/>
        <v>63265.29</v>
      </c>
    </row>
    <row r="57" spans="1:7" ht="38.25">
      <c r="A57" s="48"/>
      <c r="B57" s="51" t="s">
        <v>498</v>
      </c>
      <c r="C57" s="53" t="s">
        <v>499</v>
      </c>
      <c r="D57" s="48"/>
      <c r="E57" s="47">
        <v>3522.06</v>
      </c>
      <c r="F57" s="46">
        <v>0</v>
      </c>
      <c r="G57" s="55">
        <f t="shared" si="0"/>
        <v>-3522.06</v>
      </c>
    </row>
    <row r="58" spans="1:7" ht="38.25">
      <c r="A58" s="48"/>
      <c r="B58" s="51" t="s">
        <v>501</v>
      </c>
      <c r="C58" s="53" t="s">
        <v>500</v>
      </c>
      <c r="D58" s="48"/>
      <c r="E58" s="47">
        <v>900.04</v>
      </c>
      <c r="F58" s="46">
        <v>0</v>
      </c>
      <c r="G58" s="55">
        <f t="shared" si="0"/>
        <v>-900.04</v>
      </c>
    </row>
    <row r="59" spans="1:7" ht="51">
      <c r="A59" s="48"/>
      <c r="B59" s="51" t="s">
        <v>471</v>
      </c>
      <c r="C59" s="53" t="s">
        <v>524</v>
      </c>
      <c r="D59" s="48"/>
      <c r="E59" s="47">
        <v>580517.11</v>
      </c>
      <c r="F59" s="46">
        <v>464582.71</v>
      </c>
      <c r="G59" s="55">
        <f t="shared" si="0"/>
        <v>-115934.39999999997</v>
      </c>
    </row>
  </sheetData>
  <sortState xmlns:xlrd2="http://schemas.microsoft.com/office/spreadsheetml/2017/richdata2" ref="A2:C46">
    <sortCondition ref="A2:A46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2</vt:i4>
      </vt:variant>
      <vt:variant>
        <vt:lpstr>Καθορισμένες περιοχές</vt:lpstr>
      </vt:variant>
      <vt:variant>
        <vt:i4>1</vt:i4>
      </vt:variant>
    </vt:vector>
  </HeadingPairs>
  <TitlesOfParts>
    <vt:vector size="3" baseType="lpstr">
      <vt:lpstr>Τ.Π. 2021-ΑΝΑΜΟΡΦΩΣΗ</vt:lpstr>
      <vt:lpstr>ΧΡΗΜΑΤΟΔΟΤΗΣΕΙΣ</vt:lpstr>
      <vt:lpstr>'Τ.Π. 2021-ΑΝΑΜΟΡΦΩΣΗ'!Print_Area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Γιώργος Χριστούλας</dc:creator>
  <cp:lastModifiedBy>User</cp:lastModifiedBy>
  <cp:lastPrinted>2021-01-20T07:22:42Z</cp:lastPrinted>
  <dcterms:created xsi:type="dcterms:W3CDTF">2020-12-14T11:34:08Z</dcterms:created>
  <dcterms:modified xsi:type="dcterms:W3CDTF">2021-01-27T10:37:24Z</dcterms:modified>
</cp:coreProperties>
</file>