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kolt\Desktop\"/>
    </mc:Choice>
  </mc:AlternateContent>
  <xr:revisionPtr revIDLastSave="0" documentId="8_{BE2F547B-D0A2-4EB2-80C1-404E12D1B2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Τεχνικό Πρόγραμμα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8" i="1" l="1"/>
  <c r="H175" i="1"/>
  <c r="H80" i="1"/>
  <c r="H81" i="1"/>
  <c r="H173" i="1"/>
  <c r="H111" i="1"/>
  <c r="H128" i="1"/>
  <c r="H79" i="1"/>
  <c r="H77" i="1"/>
  <c r="H78" i="1"/>
  <c r="H138" i="1"/>
  <c r="H139" i="1"/>
  <c r="H108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9" i="1"/>
  <c r="H100" i="1"/>
  <c r="H101" i="1"/>
  <c r="H102" i="1"/>
  <c r="H103" i="1"/>
  <c r="H104" i="1"/>
  <c r="H105" i="1"/>
  <c r="H106" i="1"/>
  <c r="H107" i="1"/>
  <c r="H109" i="1"/>
  <c r="H110" i="1"/>
  <c r="H112" i="1"/>
  <c r="H113" i="1"/>
  <c r="H114" i="1"/>
  <c r="H115" i="1"/>
  <c r="H116" i="1"/>
  <c r="H119" i="1"/>
  <c r="H120" i="1"/>
  <c r="H121" i="1"/>
  <c r="H122" i="1"/>
  <c r="H123" i="1"/>
  <c r="H124" i="1"/>
  <c r="H125" i="1"/>
  <c r="H127" i="1"/>
  <c r="H129" i="1"/>
  <c r="H130" i="1"/>
  <c r="H131" i="1"/>
  <c r="H132" i="1"/>
  <c r="H133" i="1"/>
  <c r="H134" i="1"/>
  <c r="H135" i="1"/>
  <c r="H136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4" i="1"/>
  <c r="H176" i="1"/>
  <c r="R177" i="1"/>
  <c r="Q177" i="1"/>
  <c r="P177" i="1"/>
  <c r="O177" i="1"/>
  <c r="N177" i="1"/>
  <c r="M177" i="1"/>
  <c r="M178" i="1" s="1"/>
  <c r="L177" i="1"/>
  <c r="L178" i="1" s="1"/>
  <c r="K177" i="1"/>
  <c r="K178" i="1" s="1"/>
  <c r="J177" i="1"/>
  <c r="I177" i="1"/>
  <c r="H177" i="1" l="1"/>
</calcChain>
</file>

<file path=xl/sharedStrings.xml><?xml version="1.0" encoding="utf-8"?>
<sst xmlns="http://schemas.openxmlformats.org/spreadsheetml/2006/main" count="638" uniqueCount="601">
  <si>
    <t>20-7135.0004</t>
  </si>
  <si>
    <t>20-7135.0006</t>
  </si>
  <si>
    <t>Προμήθεια ηλεκτρολογικού υλικού για τις ανάγκες της Δ.Ε. Μητρόπολης</t>
  </si>
  <si>
    <t>20-7135.0007</t>
  </si>
  <si>
    <t>Προμήθεια ηλεκτρολογικού υλικού για τις ανάγκες της Δ.Ε. Κάμπου</t>
  </si>
  <si>
    <t>20-7135.0008</t>
  </si>
  <si>
    <t>Προμήθεια ηλεκτρολογικού υλικού για τις ανάγκες της Δ.Ε. Ιτάμου</t>
  </si>
  <si>
    <t>20-7135.0009</t>
  </si>
  <si>
    <t>Προμήθεια ηλεκτρολογικού υλικού για τις ανάγκες της Δ.Ε. Καλλιφωνίου</t>
  </si>
  <si>
    <t>20-7335.0001</t>
  </si>
  <si>
    <t>Συντήρηση ηλεκτρολογικών εγκαταστάσεων Δ.Ε. Μητρόπολης</t>
  </si>
  <si>
    <t>20-7335.0002</t>
  </si>
  <si>
    <t>Συντήρηση ηλεκτρολογικών εγκαταστάσεων Δ.Ε. Κάμπου</t>
  </si>
  <si>
    <t>20-7335.0003</t>
  </si>
  <si>
    <t>Συντήρηση ηλεκτρολογικών εγκαταστάσεων Δ.Ε. Ιτάμου</t>
  </si>
  <si>
    <t>20-7335.0004</t>
  </si>
  <si>
    <t>Συντήρηση ηλεκτρολογικών εγκαταστάσεων Δ.Ε. Καλλιφωνίου</t>
  </si>
  <si>
    <t>20-7335.0005</t>
  </si>
  <si>
    <t>Επέκταση δικτύου ηλεκτροφωτισμού</t>
  </si>
  <si>
    <t>Προμήθεια ορυκτών υλικών για τις ανάγκες της ΔΕ Καρδίτσας</t>
  </si>
  <si>
    <t>30-7135.0001</t>
  </si>
  <si>
    <t>30-7135.0013</t>
  </si>
  <si>
    <t>30-7135.0047</t>
  </si>
  <si>
    <t>Προμήθεια οικοδομικών υλικών, υλικών ασφάλτου και σιδήρου Δ.Ε. Καρδίτσας</t>
  </si>
  <si>
    <t>30-7135.0048</t>
  </si>
  <si>
    <t>Προμήθεια οικοδομικών υλικών, υλικών ασφάλτου και σιδήρου Δ.Ε. Μητρόπολης</t>
  </si>
  <si>
    <t>30-7135.0049</t>
  </si>
  <si>
    <t>Προμήθεια οικοδομικών υλικών, υλικών ασφάλτου και σιδήρου Δ.Ε. Κάμπου</t>
  </si>
  <si>
    <t>30-7135.0050</t>
  </si>
  <si>
    <t>Προμήθεια οικοδομικών υλικών, υλικών ασφάλτου και σιδήρου Δ.Ε. Ιτάμου</t>
  </si>
  <si>
    <t>30-7135.0051</t>
  </si>
  <si>
    <t>Προμήθεια οικοδομικών υλικών, υλικών ασφάλτου και σιδήρου Δ.Ε. Καλλιφωνίου</t>
  </si>
  <si>
    <t>30-7135.0070</t>
  </si>
  <si>
    <t>30-7135.0074</t>
  </si>
  <si>
    <t xml:space="preserve">Προμήθεια υλικών χρωματισμών για τις ανάγκες της Δ.Ε. Κάμπου </t>
  </si>
  <si>
    <t>30-7135.0075</t>
  </si>
  <si>
    <t xml:space="preserve">Προμήθεια υλικών χρωματισμών για τις ανάγκες της Δ.Ε. Μητρόπολης </t>
  </si>
  <si>
    <t>30-7135.0076</t>
  </si>
  <si>
    <t xml:space="preserve">Προμήθεια υδραυλικών υλικών για τις ανάγκες της Δ.Ε. Καρδίτσας </t>
  </si>
  <si>
    <t>30-7135.0077</t>
  </si>
  <si>
    <t xml:space="preserve">Προμήθεια υδραυλικών υλικών για τις ανάγκες της Δ.Ε. Κάμπου </t>
  </si>
  <si>
    <t>30-7135.0078</t>
  </si>
  <si>
    <t xml:space="preserve">Προμήθεια υδραυλικών υλικών για τις ανάγκες της Δ.Ε. Μητρόπολης </t>
  </si>
  <si>
    <t>30-7135.0079</t>
  </si>
  <si>
    <t xml:space="preserve">Προμήθεια υδραυλικών υλικών για τις ανάγκες της Δ.Ε. Ιτάμου </t>
  </si>
  <si>
    <t>30-7135.0080</t>
  </si>
  <si>
    <t xml:space="preserve">Προμήθεια υδραυλικών υλικών για τις ανάγκες της Δ.Ε. Καλλιφωνίου </t>
  </si>
  <si>
    <t>30-7135.0087</t>
  </si>
  <si>
    <t>Προμήθεια αλατιού για τις ανάγκες αποχιονισμού της Δ.Ε. Καρδίτσας</t>
  </si>
  <si>
    <t>30-7135.0089</t>
  </si>
  <si>
    <t>Προμήθεια αλατιού για τις ανάγκες αποχιονισμού της Δ.Ε. Μητρόπολης</t>
  </si>
  <si>
    <t>30-7135.0090</t>
  </si>
  <si>
    <t>Προμήθεια αλατιού για τις ανάγκες αποχιονισμού της Δ.Ε. Ιτάμου</t>
  </si>
  <si>
    <t>30-7135.0092</t>
  </si>
  <si>
    <t>30-7135.0095</t>
  </si>
  <si>
    <t>30-7135.0099</t>
  </si>
  <si>
    <t xml:space="preserve">Προμήθεια υλικών χρωματισμών για τις ανάγκες της Δ.Ε. Ιτάμου </t>
  </si>
  <si>
    <t>30-7135.0109</t>
  </si>
  <si>
    <t>30-7326.0005</t>
  </si>
  <si>
    <t>30-7331.0017</t>
  </si>
  <si>
    <t xml:space="preserve">Συντήρηση αστικού εξοπλισμού και στοιχείων κοινόχρηστων χώρων Δ.Ε. Καρδίτσας </t>
  </si>
  <si>
    <t>30-7331.0018</t>
  </si>
  <si>
    <t xml:space="preserve">Συντήρηση αστικού εξοπλισμού και στοιχείων κοινόχρηστων χώρων Δ.Ε. Μητρόπολης </t>
  </si>
  <si>
    <t>30-7331.0019</t>
  </si>
  <si>
    <t xml:space="preserve">Συντήρηση αστικού εξοπλισμού και στοιχείων κοινόχρηστων χώρων Δ.Ε. Κάμπου </t>
  </si>
  <si>
    <t>30-7331.0020</t>
  </si>
  <si>
    <t xml:space="preserve">Συντήρηση αστικού εξοπλισμού και στοιχείων κοινόχρηστων χώρων Δ.Ε. Ιτάμου </t>
  </si>
  <si>
    <t>30-7331.0021</t>
  </si>
  <si>
    <t xml:space="preserve">Συντήρηση αστικού εξοπλισμού και στοιχείων κοινόχρηστων χώρων Δ.Ε. Καλλιφωνίου </t>
  </si>
  <si>
    <t>30-7336.0077</t>
  </si>
  <si>
    <t>30-7336.0080</t>
  </si>
  <si>
    <t>30-7413.0003</t>
  </si>
  <si>
    <t>30-7413.0048</t>
  </si>
  <si>
    <t xml:space="preserve">Διαχειριστική μελέτη 10ετούς διάρκειας του δημοτικού &amp; διακ/μενου δάσους Τ/Κ Απιδιάς </t>
  </si>
  <si>
    <t>30-7425.0002</t>
  </si>
  <si>
    <t>30-7425.0003</t>
  </si>
  <si>
    <t>30-7425.0004</t>
  </si>
  <si>
    <t>30-7425.0029</t>
  </si>
  <si>
    <t xml:space="preserve">Υπηρεσίες εκχιονισμού Δ.Ε. Καρδίτσας </t>
  </si>
  <si>
    <t>30-7425.0030</t>
  </si>
  <si>
    <t xml:space="preserve">Υπηρεσίες εκχιονισμού Δ.Ε. Μητρόπολης </t>
  </si>
  <si>
    <t>30-7425.0031</t>
  </si>
  <si>
    <t xml:space="preserve">Υπηρεσίες εκχιονισμού Δ.Ε. Κάμπου </t>
  </si>
  <si>
    <t>30-7425.0032</t>
  </si>
  <si>
    <t xml:space="preserve">Υπηρεσίες εκχιονισμού Δ.Ε.Ιτάμου </t>
  </si>
  <si>
    <t>30-7425.0033</t>
  </si>
  <si>
    <t xml:space="preserve">Υπηρεσίες εκχιονισμού Δ.Ε.Καλλιφωνίου </t>
  </si>
  <si>
    <t>30-7425.0040</t>
  </si>
  <si>
    <t>30-7425.0061</t>
  </si>
  <si>
    <t>30-7425.0062</t>
  </si>
  <si>
    <t>30-7425.0063</t>
  </si>
  <si>
    <t>30-7425.0064</t>
  </si>
  <si>
    <t>30-7425.0065</t>
  </si>
  <si>
    <t>35-7135.0002</t>
  </si>
  <si>
    <t>35-7425.0020</t>
  </si>
  <si>
    <t>35-7425.0021</t>
  </si>
  <si>
    <t>35-7425.0022</t>
  </si>
  <si>
    <t>35-7425.0030</t>
  </si>
  <si>
    <t>35-7425.0031</t>
  </si>
  <si>
    <t>55-7135.0001</t>
  </si>
  <si>
    <t>55-7135.0002</t>
  </si>
  <si>
    <t>55-7135.0003</t>
  </si>
  <si>
    <t>55-7135.0004</t>
  </si>
  <si>
    <t>55-7135.0005</t>
  </si>
  <si>
    <t>64-7311.0002</t>
  </si>
  <si>
    <t>64-7311.0004</t>
  </si>
  <si>
    <t>64-7322.0001</t>
  </si>
  <si>
    <t>64-7323.0001</t>
  </si>
  <si>
    <t>64-7331.0002</t>
  </si>
  <si>
    <t>64-7332.0002</t>
  </si>
  <si>
    <t>64-7332.0006</t>
  </si>
  <si>
    <t>64-7333.0007</t>
  </si>
  <si>
    <t>64-7333.0014</t>
  </si>
  <si>
    <t>64-7341.0001</t>
  </si>
  <si>
    <t>64-7341.0005</t>
  </si>
  <si>
    <t>64-7341.0009</t>
  </si>
  <si>
    <t>64-7341.0018</t>
  </si>
  <si>
    <t>64-7341.0019</t>
  </si>
  <si>
    <t>64-7341.0020</t>
  </si>
  <si>
    <t>64-7341.0021</t>
  </si>
  <si>
    <t>64-7341.0022</t>
  </si>
  <si>
    <t>Ανοικτό Κέντρο Εμπορίου Δήμου Καρδίτσας - Υποέργο VIII: Προβολή και προώθηση της εμπορικής περιοχής.  (1328.0049)</t>
  </si>
  <si>
    <t>64-7341.0023</t>
  </si>
  <si>
    <t>64-7341.0024</t>
  </si>
  <si>
    <t>64-7341.0027</t>
  </si>
  <si>
    <t>64-7341.0030</t>
  </si>
  <si>
    <t>64-7341.0031</t>
  </si>
  <si>
    <t>64-7341.0034</t>
  </si>
  <si>
    <t>64-7341.0036</t>
  </si>
  <si>
    <t>64-7341.0037</t>
  </si>
  <si>
    <t>64-7341.0038</t>
  </si>
  <si>
    <t xml:space="preserve">Εφαρμογές πληροφορικής (λογισμικό) </t>
  </si>
  <si>
    <t>ΤΙΤΛΟΣ</t>
  </si>
  <si>
    <t>Α/Α</t>
  </si>
  <si>
    <t>Προμήθεια πινακίδων κυκλοφορίας και ονοματοδοσίας</t>
  </si>
  <si>
    <t>Προμήθεια κώνων και αντανακλαστικών κώνων οδοσήμανσης</t>
  </si>
  <si>
    <t>Προμήθεια υλικών χρωματισμών για τις ανάγκες της Δ/Ε Καρδίτσας</t>
  </si>
  <si>
    <t>ΠΟΣΟ ΕΣΟΔΟΥ</t>
  </si>
  <si>
    <t>Ηλεκτρονικός εξοπλισμός</t>
  </si>
  <si>
    <t>Βελτίωση εγκαταστάσεων στο Δημοτικό Γήπεδο Ποδοσφαίρου περιοχής Νοσοκομείου Καρδίτσας (Δωρεά από Ελληνικά Πετρέλαια)</t>
  </si>
  <si>
    <t>1325.0002</t>
  </si>
  <si>
    <t>Αποκατάσταση και βελτίωση υποδομών στις τοπικές κοινότητες του Δήμου Καρδίτσας</t>
  </si>
  <si>
    <t>Συμπλήρωση της μελέτης οριοθέτησης υδατορέματος Γαβρά</t>
  </si>
  <si>
    <t>Πιστοποίηση παιδικών χαρών του Δήμου Καρδίτσας</t>
  </si>
  <si>
    <t>Εκτύπωση και αναπαραγωγή σχεδίων σχεδίων και μελετών για τις ανάγκες της Δ/νσης Τεχν. Υπηρεσιών και της Δ/νσης Πολεοδομίας</t>
  </si>
  <si>
    <t>Παροχή πληροφοριώνμέσω δορυφορικής σύνδεσης για τις ανάγκες της Δ/νσης Τεχνικών Υπηρεσιών και της Δ/νσης Πολεοδομίας</t>
  </si>
  <si>
    <t>Περιοδικός έλεγχος και συντήρηση παιδικών χαρών Δ.Ε. Καρδίτσας</t>
  </si>
  <si>
    <t>Περιοδικός έλεγχος και συντήρηση παιδικών χαρών Δ.Ε. Κάμπου</t>
  </si>
  <si>
    <t>Περιοδικός έλεγχος και συντήρηση παιδικών χαρών Δ.Ε. Μητρόπολης</t>
  </si>
  <si>
    <t>Περιοδικός έλεγχος και συντήρηση παιδικών χαρών Δ.Ε. Ιτάμου</t>
  </si>
  <si>
    <t>Περιοδικός έλεγχος και συντήρηση παιδικών χαρών Δ.Ε. Καλλιφωνίου</t>
  </si>
  <si>
    <t>Παροχή υπηρεσιών έκδοσης ενεργειακών πιστοποιητικών στα σχολικά συγκροτήματα του Δήμου Καρδίτσας</t>
  </si>
  <si>
    <t>Υλικά άρδευσης πρασίνου</t>
  </si>
  <si>
    <t>Προμήθεια εξοπλισμού ΚΕΠ ΔΕ Καρδίτσας</t>
  </si>
  <si>
    <t>1324.0003</t>
  </si>
  <si>
    <t>Προμήθεια εξοπλισμού ΚΕΠ ΔΕ Ιτάμου</t>
  </si>
  <si>
    <t>Προμήθεια εξοπλισμού ΚΕΠ ΔΕ Κάμπου</t>
  </si>
  <si>
    <t>Προμήθεια εξοπλισμού ΚΕΠ ΔΕ Καλλιφωνίου</t>
  </si>
  <si>
    <t>Προμήθεια εξοπλισμού ΚΕΠ ΔΕ Μητρόπολης</t>
  </si>
  <si>
    <t>3123.0002</t>
  </si>
  <si>
    <t>1322.0026</t>
  </si>
  <si>
    <t>Κατασκευή ραμπών και χώρων υγιεινής για την πρόσβαση και την εξυπηρέτηση ΑΜΕΑ σε σχολικές μονάδες του Δήμου Καρδίτσας (ΦΙΛΟΔΗΜΟΣ ΙΙ)</t>
  </si>
  <si>
    <t>Κατασκευή κτιρίου Κ1 (αίθουσα πολλαπλών χρήσεων), μεταλλικού στεγάστρου και υποσταθμού ΔΕΗ στο Μουσικό Γυμνάσιο - Λύκειο Καρδίτσας</t>
  </si>
  <si>
    <t>1322.0013</t>
  </si>
  <si>
    <t>3123.0004</t>
  </si>
  <si>
    <t>1322.0017</t>
  </si>
  <si>
    <t>Προσαρμογή των λειτουργούντων παιδικών και βρεφονηπιακών σταθμών του Δήμου Καρδίτσας στις προδιαγραφές του νέου θεσμικού πλαισίου αδειοδότησης σύμφωνα με τις διατάξεις του π.δ. 99/2017</t>
  </si>
  <si>
    <t>1322.0018</t>
  </si>
  <si>
    <t>Βελτιώσεις αθλητικών εγκαταστάσεων Δήμου Καρδίτσας - Ανάδειξη των αθλητικών χώρων Δήμου Καρδίτσας (ΦΙΛΟΔΗΜΟΣ ΙΙ)</t>
  </si>
  <si>
    <t>1322.0028</t>
  </si>
  <si>
    <t>Αποκατάσταση ζημιών ορεινών Τ.Κ. από την θεομηνία ΙΑΝΟΣ</t>
  </si>
  <si>
    <t>1321.0001</t>
  </si>
  <si>
    <t>Αναβάθμιση υφιστάμενων υποδομών συστήματος άρδευσης με ανάπτυξη ολοκληρωμένου συστήματος τηλεδιαχείρισης - τηλεμέτρησης και εξορθλογισμού άρδευσης στον Δήμο Καρδίτσας</t>
  </si>
  <si>
    <t>1321.0018</t>
  </si>
  <si>
    <t>Επέκταση Θεοδωρίδειου Κέντρου Υποστήριξης για Ανθρώπους με Αναπηρίες ΟΡΙΖΟΝΤΕΣ - ΠΡΟΜΗΘΕΙΑ</t>
  </si>
  <si>
    <t>1328.0045</t>
  </si>
  <si>
    <t>Ανοικτό Κέντρο Εμπορίου Δήμου Καρδίτσας - Υποέργο IV: Δαπάνες για αμοιβές προσωπικού για τον Συνδικαιούχο</t>
  </si>
  <si>
    <t>1328.0047</t>
  </si>
  <si>
    <t>Ανοικτό Κέντρο Εμπορίου Δήμου Καρδίτσας - Υποέργο VI: Πομήθεια και εγκατάσταση συστημάτων έξυπνης πόλης και έξυπνης βιώσιμης κινητικότητας.</t>
  </si>
  <si>
    <t>1328.0048</t>
  </si>
  <si>
    <t>Ανοικτό Κέντρο Εμπορίου Δήμου Καρδίτσας - Υποέργο VII: Πομήθεια και εγκατάσταση υλικών για την ανάδειξη της ταυτότητας της εμπορικής περιοχής</t>
  </si>
  <si>
    <t>1328.0049</t>
  </si>
  <si>
    <t>1328.0050</t>
  </si>
  <si>
    <t>Ανοικτό Κέντρο Εμπορίου Δήμου Καρδίτσας - Υποέργο IX: Έκδοση αδειών μικρής κλιμακας για παρεμβάσεις σε ωφελούμενες επιχειρήσεις.</t>
  </si>
  <si>
    <t>1321.0021</t>
  </si>
  <si>
    <t>Περιβαλλοντική αναβάθμιση περιβάλλοντα χώρου νέου Δημαρχείου και αισθητική σύνδεση με το άλσος Παυσιλύπου</t>
  </si>
  <si>
    <t>1328.0052</t>
  </si>
  <si>
    <t>Εκσυχρονισμός εξοπλισμού Δημοτικών Παιδικών Βιβλιοθηκών στην περιοχή παρέμβασης</t>
  </si>
  <si>
    <t>1328.0055</t>
  </si>
  <si>
    <t>Διαμόρφωση και περιβαλλοντική ανάδειξη κοινόχρηστων χώρων στις γειτονιές της Καρδίτσας</t>
  </si>
  <si>
    <t>Κατασκευή συνθετικού χλοοτάπητα στο Αθλητικό Κέντρο Αγίου Νικολάου  Δήμου Καρδίτσας Π.Ε. Καρδίτσας (ΠΔΕ-ΣΑΕ016)</t>
  </si>
  <si>
    <t>1328.0059</t>
  </si>
  <si>
    <t>Επέκταση του δικτύου ποδηλατοδρόμων με έργα χαμηλού κόστους</t>
  </si>
  <si>
    <t>1321.0014</t>
  </si>
  <si>
    <t>Δαπάνες λειτουργίας Παιδικών Βιβλιοθηκών για ευπαθείς κοινωνικές ομάδες στο πλαίσιο της ΣΒΑΑ Καρδίτσας - Τακτικές αποδοχές προσωπικού ΙΔΟΧ</t>
  </si>
  <si>
    <t>Δαπάνες λειτουργίας Παιδικών Βιβλιοθηκών για ευπαθείς κοινωνικές ομάδες στο πλαίσιο της ΣΒΑΑ Καρδίτσας - Εργοδοτικές Εισφορές ΙΚΑ προσωπικού ΙΔΟΧ</t>
  </si>
  <si>
    <t>Μηχανογραφικό υλικό (Η/Υ, πολυμηχανήματα, σκάνερ, φαξ, περιφερειακά κοκ)</t>
  </si>
  <si>
    <t>Προμήθεια ψηφιακού ηλεκτρονικού εξοπλισμού</t>
  </si>
  <si>
    <t>Δαπάνες λειτουργίας Αεροδρομίου Μυρίνης</t>
  </si>
  <si>
    <t>Συντήρηση και επισκευή του ασύρματου δικτύου WiFi του Δήμου</t>
  </si>
  <si>
    <t>Δαπάνες συντήρησης Αεροδρομίου Μυρίνης</t>
  </si>
  <si>
    <t>Συντήρηση και επισκευή μηχανογραφικού εξοπλισμού</t>
  </si>
  <si>
    <t>Συντήρηση, επισκευή και επέκταση δικτύου οπτικών ινών Δήμου Καρδίτσας</t>
  </si>
  <si>
    <t>Συντήρηση και επισκευή κλειστών κυκλωμάτων παρακολούθησης</t>
  </si>
  <si>
    <t>Αποκατάσταση ζημιών από την κακοκαιρία DANIEL, αντιπλημμυρική θωράκιση και βελτιώσεις στο Κλειστό Γυμναστήριο Καρδίτσας «Γιάννης Μπουρούσης»</t>
  </si>
  <si>
    <t>64-7331.0012</t>
  </si>
  <si>
    <t>1325.0001</t>
  </si>
  <si>
    <t>64-7425.0001</t>
  </si>
  <si>
    <t>20-7335.0006</t>
  </si>
  <si>
    <t>Συντήρηση φωτεινών σηματοδοτών  Δ.Ε. Καρδίτσας</t>
  </si>
  <si>
    <t>Προμήθεια υδραυλικών υλικών για τις ανάγκες των σχολικών συγκροτημάτων Δήμου Καρδίτσας</t>
  </si>
  <si>
    <t>Προμήθεια οικοδομικών υλικών για τις ανάγκες των σχολικών συγκροτημάτων Δήμου Καρδίτσας</t>
  </si>
  <si>
    <t>Προμήθεια υλικών κτιρίων και μηχανολογικού εξοπλισμού για τις ανάγκες των σχολικών συγκροτημάτων Δήμου Καρδίτσας</t>
  </si>
  <si>
    <t>Προμήθεια εξοπλισμού εκπαίδευσης για τις ανάγκες των σχολικών συγκροτημάτων Δήμου Καρδίτσας</t>
  </si>
  <si>
    <t>15-7335.0001</t>
  </si>
  <si>
    <t xml:space="preserve">Λειτουργία και συντήρηση συστημάτων ηλεκτροδότησης, φωτισμού και ψύξης-θέρμανσης του Νέου Κλειστού Γυμναστηρίου </t>
  </si>
  <si>
    <t>64-7341.0040</t>
  </si>
  <si>
    <t>Αισθητική, περιβαλλοντική και βιοκλιματική αναβάθμιση της Πλατείας Δικαστηρίων του Δήμου Καρδίτσας (1328.0065)</t>
  </si>
  <si>
    <t>1328.0065</t>
  </si>
  <si>
    <t>30-7413.0053</t>
  </si>
  <si>
    <t xml:space="preserve">Διαχειριστική μελέτη 10ετούς διάρκειας του διακατεχόμενου δάσους Πορτίτσας για τα έτη 2025-2034 </t>
  </si>
  <si>
    <t>30-7135.0059</t>
  </si>
  <si>
    <t>Προμήθεια ξυλείας για τη συντήρηση και επισκευή κοινόχρηστων χώρων και υποδομών</t>
  </si>
  <si>
    <t>1325.0004</t>
  </si>
  <si>
    <t>64-7425.0009</t>
  </si>
  <si>
    <t>Εργασίες αποκατάστασης ζημιών στη Δημοτική Πινακοθήκη Καρδίτσας (DANIEL)</t>
  </si>
  <si>
    <t>Παρεμβάσεις βελτίωσης κτιρίων και αύλειων χώρων στα σχολικά συγκροτήματα του Δήμου Καρδίτσας</t>
  </si>
  <si>
    <t>Δαπάνες που αφορούν σε μόνιμα έργα στο πλαίσιο της εκστρατείας της Ευρωπαϊκής Εβδομάδας Κινητικότητας (ΠΡΑΣΙΝΟ ΤΑΜΕΙΟ)</t>
  </si>
  <si>
    <t>Επέκταση Θεοδωρίδειου Κέντρου Υποστήριξης για Ανθρώπους με Αναπηρίες ΟΡΙΖΟΝΤΕΣ - ΕΡΓΟΛΑΒΙΑ</t>
  </si>
  <si>
    <t>Κατασκευή κτιρίου και προμήθεια εξοπλισμού για Πολυχώρο Κοινωνικής Αλληλεγγύης (κοινωνικό παντοπωλείο και δομή υποστηριζόμενων διαμερισμάτων)</t>
  </si>
  <si>
    <t>Παρεμβάσεις βελτίωσης προσβασιμότητας και ασφάλειας στα σχολικά συγκροτήματα (Ε.Π. Θεσσαλίας)</t>
  </si>
  <si>
    <t>Μελέτη αρχιτεκτονικής ανάπλασης και αξιοποίησης του περιβάλλοντος χώρου και των κτιρίων του πρώην σττρατοπέδου Λουμάκη (ΑΝΤΩΝΗΣ ΤΡΙΤΣΗΣ)</t>
  </si>
  <si>
    <t>Λειτουργία καταφυγίου αδέσποτων ζώων συντροφιάς και υλοποίηση των ενεργειών διαχείρισής του</t>
  </si>
  <si>
    <t>Ανοικτό Κέντρο Εμπορίου Δήμου Καρδίτσας - Υποέργο V: Παρεμβάσεις αναβάθμισης δημόσιου χώρου για τη δημιουργία του Ανοικτού Κέντρου Εμπορίου.</t>
  </si>
  <si>
    <t>70-7135.0001</t>
  </si>
  <si>
    <t>70-7135.0002</t>
  </si>
  <si>
    <t>70-7135.0003</t>
  </si>
  <si>
    <t>70-7135.0004</t>
  </si>
  <si>
    <t>70-7135.0005</t>
  </si>
  <si>
    <t>70-7135.0007</t>
  </si>
  <si>
    <t>70-7135.0008</t>
  </si>
  <si>
    <t>Επισκευή ηλεκτρολογικών εγκαταστάσεων σχολικών συγκροτημάτων</t>
  </si>
  <si>
    <t>70-7336.0003</t>
  </si>
  <si>
    <t>Συντήρηση μεταλλικών στοιχείων και κοινόχρηστου εξοπλισμού στα σχολικά συγκροτήματα του Δήμου Καρδίτσας</t>
  </si>
  <si>
    <t>70-7425.0002</t>
  </si>
  <si>
    <t>Επισκευή, συντήρηση σχολικών κτιρίων και αύλειων χώρων του Δήμου Καρδίτσας - Πρόγραμμα ΦΙΛΟΔΗΜΟΣ ΙΙ</t>
  </si>
  <si>
    <t>Κοπη χόρτων και αποψιλωση περιφερειακα των Δημοτικών Κοινοτήτων της Δ/Ε Καρδιτσας καθως και καθαρισμος αλσυλλιων προς αποφυγη πυρκαγιων (Δράσεις Πυροπροστασίας)</t>
  </si>
  <si>
    <t>Κοπη χορτων και αποψιλωση περιφερειακα των Δημοτικών Κοινοτήτων της Δ/Ε Κάμπου καθως και καθαρισμος αλσυλλιων προς αποφυγη πυρκαγιων (Δράσεις Πυροπροστασίας)</t>
  </si>
  <si>
    <t>Κοπη χορτων και αποψιλωση περιφερειακα των Δημοτικών Κοινοτήτων της Δ/Ε Μητρόπολης καθως και καθαρισμος αλσυλλιων προς αποφυγη πυρκαγιων (Δράσεις Πυροπροστασίας)</t>
  </si>
  <si>
    <t>Κοπη χορτων και αποψιλωση περιφερειακα των Δημοτικών Κοινοτήτων της Δ/Ε Καλλιφωνίου καθως και καθαρισμος αλσυλλιων προς αποφυγη πυρκαγιων (Δράσεις Πυροπροστασίας)</t>
  </si>
  <si>
    <t>Κοπη χορτων και αποψιλωση περιφερειακα των Δημοτικών Κοινοτήτων της Δ/Ε Ιτάμου καθως και καθαρισμος αλσυλλιων προς αποφυγη πυρκαγιων  (Δράσεις Πυροπροστασίας)</t>
  </si>
  <si>
    <t>1328.0061</t>
  </si>
  <si>
    <t>Διάφορες υπηρεσίες για την αντιμετώπιση των συνεπειών της κακοκαιρίας DANIEL (ΚΟΥΜΠΑΡΑΣ)</t>
  </si>
  <si>
    <t>Συντήρηση υποδομών (ΚΟΥΜΠΑΡΑΣ)</t>
  </si>
  <si>
    <t>Προμήθεια χρωμάτων για τις ανάγκες των σχολικών συγκροτημάτων Δήμου Καρδίτσας</t>
  </si>
  <si>
    <t xml:space="preserve">70-7135.0006 </t>
  </si>
  <si>
    <t>Προμήθεια αθλητικού υλικού για τις ανάγκες των σχολικών συγκροτημάτων Δήμου Καρδίτσας</t>
  </si>
  <si>
    <t>Προμήθεια εξοπλισμού κτιρίων και αύλειων χώρων των σχολικών συγκροτημάτων Δήμου Καρδίτσας</t>
  </si>
  <si>
    <t>Προμήθεια ξυλείας για τις ανάγκες των αύλειων χώρων των σχολικών συγκροτημάτων Δήμου Καρδίτσας</t>
  </si>
  <si>
    <t>Παρεμβάσεις βελτίωσης εγκαταστάσεων στα σχολικά συγκροτήματα του Δήμου Καρδίτσας</t>
  </si>
  <si>
    <t>70-7331.0004</t>
  </si>
  <si>
    <t>1321.0017</t>
  </si>
  <si>
    <t>1328.0046</t>
  </si>
  <si>
    <t>1328.0056</t>
  </si>
  <si>
    <t>1322.0030</t>
  </si>
  <si>
    <t>64-7323.0005</t>
  </si>
  <si>
    <t>Αποκατάσταση ζημιών στο δίκτυο ποδηλατοδρόμων στην πόλη της Καρδίτσας λόγω της θεομηνίας “Ιανός” στο Δήμο Καρδίτσας με Κωδικό ΟΠΣ 5223785 στο “ΤΠΑ ΥΠΟΥΡΓΕΙΟΥ ΕΣΩΤΕΡΙΚΩΝ 2021-2025”</t>
  </si>
  <si>
    <t>30-7135.0020</t>
  </si>
  <si>
    <t>55-7331.0001</t>
  </si>
  <si>
    <t>Επισκευές και συντηρήσεις (ελαιοχρωματισμοί) παγίων εγκαταστάσεων ΚΕΠ ΔΕ Καρδίτσας</t>
  </si>
  <si>
    <t>55-7331.0002</t>
  </si>
  <si>
    <t>Επισκευές και συντηρήσεις (ελαιοχρωματισμοί) παγίων εγκαταστάσεων ΚΕΠ ΔΕ Ιτάμου</t>
  </si>
  <si>
    <t>55-7331.0003</t>
  </si>
  <si>
    <t>Επισκευές και συντηρήσεις (ελαιοχρωματισμοί) παγίων εγκαταστάσεων ΚΕΠ ΔΕ Κάμπου</t>
  </si>
  <si>
    <t>55-7331.0004</t>
  </si>
  <si>
    <t>Επισκευές και συντηρήσεις (ελαιοχρωματισμοί) παγίων εγκαταστάσεων ΚΕΠ ΔΕ Καλλιφωνίου</t>
  </si>
  <si>
    <t>55-7331.0005</t>
  </si>
  <si>
    <t>Επισκευές και συντηρήσεις (ελαιοχρωματισμοί) παγίων εγκαταστάσεων ΚΕΠ ΔΕ Μητρόπολης</t>
  </si>
  <si>
    <t>90.01-7134.0001</t>
  </si>
  <si>
    <t>90.01-7134.0002</t>
  </si>
  <si>
    <t>90.01-7134.0003</t>
  </si>
  <si>
    <t>90.01-7135.0001</t>
  </si>
  <si>
    <t>90.01-7336.0002</t>
  </si>
  <si>
    <t>90.01-7336.0003</t>
  </si>
  <si>
    <t>90.01-7336.0004</t>
  </si>
  <si>
    <t>90.01-7336.0005</t>
  </si>
  <si>
    <t>90.01-7336.0006</t>
  </si>
  <si>
    <t>90.01-7425.0001</t>
  </si>
  <si>
    <t>90.01-7425.0007</t>
  </si>
  <si>
    <t>70-7331.0005</t>
  </si>
  <si>
    <t>70-7331.0006</t>
  </si>
  <si>
    <t>70-7336.0004</t>
  </si>
  <si>
    <t>Παροχή υπηρεσίων για την εκπόνηση Δημοτικού Σχεδίου Μείωσης Εκπομπών διοξειδίου του άνθρακα (ΔΗΣΜΕ)</t>
  </si>
  <si>
    <t>Παροχή υπηρεσίων για την εκπόνηση Δημοτικού Σχεδίου Ενεργειακής Απόδοσης Κτηρίων (ΣΕΑΚ)</t>
  </si>
  <si>
    <t>90.01-7425.0029</t>
  </si>
  <si>
    <t>90.01-7425.0030</t>
  </si>
  <si>
    <t>Προμήθεια φωτοτυπικών μηχανημάτων</t>
  </si>
  <si>
    <t>1321.0002</t>
  </si>
  <si>
    <t>64-7341.0003</t>
  </si>
  <si>
    <t>Κεντρικό Πράσινο Σημείο και Σύστημα Διαχείρισης Βιοαποβλήτων Δήμου Καρδίτσας (8 υποέργα)</t>
  </si>
  <si>
    <t>70-7134.0001</t>
  </si>
  <si>
    <t>Προμήθεια φωτοτυπικών μηχανημάτων των σχολικών συγκροτημάτων Δήμου Καρδίτσας</t>
  </si>
  <si>
    <t>90.01-7134.0005</t>
  </si>
  <si>
    <t>Προμήθεια υλικών συντήρησης ανελκυστήρων</t>
  </si>
  <si>
    <t>90.01-7135.0017</t>
  </si>
  <si>
    <t>Προμήθεια πληροφοριακών και κυκλοφοριακών πινακίδων</t>
  </si>
  <si>
    <t>90.01-7134.0004</t>
  </si>
  <si>
    <t>Προμήθεια τηλεπικοινωνιακού/ τηλεφωνικού εξοπλισμού</t>
  </si>
  <si>
    <t>Εργασίες επισκευής σχολικών κτιρίων</t>
  </si>
  <si>
    <t>70-7336.0006</t>
  </si>
  <si>
    <t>2119.0025</t>
  </si>
  <si>
    <t>30-7425.0080</t>
  </si>
  <si>
    <t>Δαπάνες περιβαλλοντικών δράσεων και έργων τοπικής ανάπτυξης και κοινωνικής υποστήριξης</t>
  </si>
  <si>
    <t>10-6672.0002</t>
  </si>
  <si>
    <t>Προμήθεια ανταλλακτικών ανελκυστήρων</t>
  </si>
  <si>
    <t>10-6672.0003</t>
  </si>
  <si>
    <t>Προμήθεια υλικών συντήρησης καυστήρων</t>
  </si>
  <si>
    <t>30-7135.0107</t>
  </si>
  <si>
    <t>Προμήθεια υλικών θυρών και προσβάσεων δημοτικών κτιρίων</t>
  </si>
  <si>
    <t>30-7425.0043</t>
  </si>
  <si>
    <t>Ελεγχος και πιστοποίηση ηλεκτρολογικών εγκαταστάσεων δημοτικών κτιρίων</t>
  </si>
  <si>
    <t>Συντήρηση ηλεκτρολογικών και λοιπών μηχανολογικών εγκαταστάσεων κτιρίων αθλητισμού &amp; πολιτισμού Δ.Ε.Καρδίτσας</t>
  </si>
  <si>
    <t>Συντήρηση ηλεκτρολογικών και λοιπών μηχανολογικών εγκαταστάσεων κτιρίων αθλητισμού &amp; πολιτισμού Δ.Ε.Κάμπου</t>
  </si>
  <si>
    <t>Συντήρηση ηλεκτρολογικών και λοιπών μηχανολογικών εγκαταστάσεων κτιρίων αθλητισμού &amp; πολιτισμού Δ.Ε.Μητρόπολης</t>
  </si>
  <si>
    <t>15-6261.0002</t>
  </si>
  <si>
    <t>15-6261.0003</t>
  </si>
  <si>
    <t>15-6261.0004</t>
  </si>
  <si>
    <t>Τοποθέτηση καμερών στο κτίριο Διευθύνσεων Τεχνικής Υπηρεσίας και Δόμησης</t>
  </si>
  <si>
    <t xml:space="preserve">Ελεγχος και πιστοποίηση ηλεκτρολογικών εγκαταστάσεων σχολικών κτιρίων </t>
  </si>
  <si>
    <t>70-7425.0004</t>
  </si>
  <si>
    <t>Δράσεις Ψηφιακού Μετασχηματισμού του Δήμου Καρδίτσας
(Υποέργο 2)</t>
  </si>
  <si>
    <t>64-7425.0013</t>
  </si>
  <si>
    <t>1322.0031</t>
  </si>
  <si>
    <t>Κατασκευή δικτύου αγροτικής οδοποιίας Δήμου Καρδίτσας (ΑΝΤΩΝΗΣ ΤΡΙΤΣΗΣ)</t>
  </si>
  <si>
    <t>Αντικατάσταση φωτιστικών σωμάτων σε αθλητικές εγκαταστάσεις</t>
  </si>
  <si>
    <t>15-7135.0008</t>
  </si>
  <si>
    <t>Έλεγχος και επιθεώρηση μεταλλικών κατασκευών αθλητικών εγκαταστάσεων</t>
  </si>
  <si>
    <t>Επισκευή αυτοκινούμενων μηχανών καθαρισμού</t>
  </si>
  <si>
    <t>15-7425.0001</t>
  </si>
  <si>
    <t>15-7425.0004</t>
  </si>
  <si>
    <t>Συντήρηση ξύλινων στοιχείων δημοτικών κοινόχρηστων χώρων</t>
  </si>
  <si>
    <t>15-7425.0089</t>
  </si>
  <si>
    <t>Προμήθεια ασφαλτικού υλικού για τις ανάγκες του Δήμου Καρδίτσας</t>
  </si>
  <si>
    <t>30-7135.0123</t>
  </si>
  <si>
    <t>Εργασίες κατεδάφισης και αποξήλωσης αναψυκτηρίου Καστανιάς</t>
  </si>
  <si>
    <t>30-7425.0087</t>
  </si>
  <si>
    <t>Υπηρεσίες τακτοποίησης κατασκευών σχολικών συγκροτημάτων</t>
  </si>
  <si>
    <t>70-7425.0005</t>
  </si>
  <si>
    <t>ΣΑΤΑ ΠΟΕ 31.07.2025</t>
  </si>
  <si>
    <t>ΣΑΤΑ ΣΧΟΛΕΙΩΝ ΠΟΕ 31.07.2025</t>
  </si>
  <si>
    <t>Π/Υ 2026</t>
  </si>
  <si>
    <t>0
ΙΔΙΑ</t>
  </si>
  <si>
    <t>0
ΤΑΜ.ΥΠΟΛΟΙΠΟ</t>
  </si>
  <si>
    <t>0
ΣΑΤΑ</t>
  </si>
  <si>
    <t>0
ΣΑΤΑ.ΣΧΟΛΕΙΩΝ</t>
  </si>
  <si>
    <t>0
ΠΥΡΟΠΡΟΣΤΑΣΙΑ</t>
  </si>
  <si>
    <t>2
ΣΥΓΧΡ.ΠΔΕ</t>
  </si>
  <si>
    <t>3
ΤΑΑ</t>
  </si>
  <si>
    <t>4
ΠΡΑΣ.ΤΑΜΕΙΟ</t>
  </si>
  <si>
    <t>5
ΑΝΤ.ΤΡΙΤΣΗΣ</t>
  </si>
  <si>
    <t>Total</t>
  </si>
  <si>
    <t>00.115.3170105002</t>
  </si>
  <si>
    <t>Αποκατάσταση ζημιών σε πεζοδρόμια και κοινόχρηστους χώρους στο Δήμο Καρδίτσας λόγω της θεομηνίας ΙΑΝΟΣ</t>
  </si>
  <si>
    <t>00.215.3170189001</t>
  </si>
  <si>
    <t>00.215.3170201001</t>
  </si>
  <si>
    <t>00.215.3170201002</t>
  </si>
  <si>
    <t>00.225.3170105001</t>
  </si>
  <si>
    <t>00.230.3170104002</t>
  </si>
  <si>
    <t>00.530.3170104001</t>
  </si>
  <si>
    <t>00.115.3170105001</t>
  </si>
  <si>
    <t>00.570.3170103001</t>
  </si>
  <si>
    <t>00.230.3170105001</t>
  </si>
  <si>
    <t>00.230.3170105002</t>
  </si>
  <si>
    <t>00.230.3170105003</t>
  </si>
  <si>
    <t>00.230.3170105004</t>
  </si>
  <si>
    <t>00.255.3170103001</t>
  </si>
  <si>
    <t>00.255.3170103002</t>
  </si>
  <si>
    <t>00.255.3170189001</t>
  </si>
  <si>
    <t>00.290.3110989001</t>
  </si>
  <si>
    <t>00.290.3120389001</t>
  </si>
  <si>
    <t>00.290.3170103001</t>
  </si>
  <si>
    <t>00.290.3170189001</t>
  </si>
  <si>
    <t>00.290.3170201001</t>
  </si>
  <si>
    <t>00.290.3170201002</t>
  </si>
  <si>
    <t>00.290.3170201003</t>
  </si>
  <si>
    <t>00.290.3170201004</t>
  </si>
  <si>
    <t>Ολοκλήρωση δρόμου από Παλιούρι μέχρι Ι.Μ.Αγίου Ιωάννη</t>
  </si>
  <si>
    <t>1
ΠΔΕ</t>
  </si>
  <si>
    <t>64-7425.0014</t>
  </si>
  <si>
    <t>64-7425.0015</t>
  </si>
  <si>
    <t>1325.0005</t>
  </si>
  <si>
    <t>Αποκατάσταση Ανοιχτού Αρδευτικού Δικτύου Δ.Ε. Καρδίτσας Δήμου Καρδίτσας</t>
  </si>
  <si>
    <t>Αποκατάσταση Ανοιχτού Αρδευτικού Δικτύου Δ.Ε. Κάμπου Δήμου Καρδίτσας</t>
  </si>
  <si>
    <t>00.225.2420301001</t>
  </si>
  <si>
    <t>01.225.2420301001</t>
  </si>
  <si>
    <t>00.010.2410108002</t>
  </si>
  <si>
    <t>00.010.2410108003</t>
  </si>
  <si>
    <t>00.015.2420301002</t>
  </si>
  <si>
    <t>01.015.2420301001</t>
  </si>
  <si>
    <t>02.015.2420301001</t>
  </si>
  <si>
    <t>00.015.3110905001</t>
  </si>
  <si>
    <t>00.015.2420301005</t>
  </si>
  <si>
    <t>00.015.2420902001</t>
  </si>
  <si>
    <t>00.015.2420302002</t>
  </si>
  <si>
    <t>00.015.2420301006</t>
  </si>
  <si>
    <t>00.020.2410106004</t>
  </si>
  <si>
    <t>02.020.2410106001</t>
  </si>
  <si>
    <t>01.020.2410106001</t>
  </si>
  <si>
    <t>03.020.2410106001</t>
  </si>
  <si>
    <t>04.020.2410106001</t>
  </si>
  <si>
    <t>02.020.2420304001</t>
  </si>
  <si>
    <t>01.020.2420301001</t>
  </si>
  <si>
    <t>03.020.2420301001</t>
  </si>
  <si>
    <t>04.020.2420301001</t>
  </si>
  <si>
    <t>00.020.3110911001</t>
  </si>
  <si>
    <t>00.020.2420301002</t>
  </si>
  <si>
    <t>00.030.3110689001</t>
  </si>
  <si>
    <t>00.030.3110689002</t>
  </si>
  <si>
    <t>00.030.2410106001</t>
  </si>
  <si>
    <t>00.030.2410106002</t>
  </si>
  <si>
    <t>02.030.2410106001</t>
  </si>
  <si>
    <t>01.030.2410106001</t>
  </si>
  <si>
    <t>03.030.2410106001</t>
  </si>
  <si>
    <t>04.030.2410106001</t>
  </si>
  <si>
    <t>00.030.2410106003</t>
  </si>
  <si>
    <t>00.030.2410106004</t>
  </si>
  <si>
    <t>01.030.2410106002</t>
  </si>
  <si>
    <t>02.030.2410106002</t>
  </si>
  <si>
    <t>00.030.2410106005</t>
  </si>
  <si>
    <t>01.030.2410106003</t>
  </si>
  <si>
    <t>02.030.2410106003</t>
  </si>
  <si>
    <t>03.030.2410106002</t>
  </si>
  <si>
    <t>04.030.2410106002</t>
  </si>
  <si>
    <t>00.030.2410105001</t>
  </si>
  <si>
    <t>02.030.2410105001</t>
  </si>
  <si>
    <t>03.030.2410105001</t>
  </si>
  <si>
    <t>00.030.2410108003</t>
  </si>
  <si>
    <t>00.030.2410108004</t>
  </si>
  <si>
    <t>03.030.2410106003</t>
  </si>
  <si>
    <t>00.030.2410104001</t>
  </si>
  <si>
    <t>00.030.3120389001</t>
  </si>
  <si>
    <t>00.030.2410106009</t>
  </si>
  <si>
    <t>00.030.3170105001</t>
  </si>
  <si>
    <t>00.030.2420301003</t>
  </si>
  <si>
    <t>02.030.2420301001</t>
  </si>
  <si>
    <t>01.030.2420301001</t>
  </si>
  <si>
    <t>03.030.2420301001</t>
  </si>
  <si>
    <t>04.030.2420301001</t>
  </si>
  <si>
    <t>00.030.2420301002</t>
  </si>
  <si>
    <t>00.030.2420301001</t>
  </si>
  <si>
    <t>00.030.2420928001</t>
  </si>
  <si>
    <t>04.030.2420929001</t>
  </si>
  <si>
    <t>02.030.2420929001</t>
  </si>
  <si>
    <t>00.030.2420931001</t>
  </si>
  <si>
    <t>00.030.2420905001</t>
  </si>
  <si>
    <t>00.030.2420927001</t>
  </si>
  <si>
    <t>00.030.2420902003</t>
  </si>
  <si>
    <t>02.030.2420902002</t>
  </si>
  <si>
    <t>01.030.2420902001</t>
  </si>
  <si>
    <t>03.030.2420902001</t>
  </si>
  <si>
    <t>04.030.2420902001</t>
  </si>
  <si>
    <t>00.030.3170105003</t>
  </si>
  <si>
    <t>00.030.2420931002</t>
  </si>
  <si>
    <t>00.030.2420301005</t>
  </si>
  <si>
    <t>01.030.2420301002</t>
  </si>
  <si>
    <t>02.030.2420301002</t>
  </si>
  <si>
    <t>03.030.2420301002</t>
  </si>
  <si>
    <t>04.030.2420301003</t>
  </si>
  <si>
    <t>00.030.2910601001</t>
  </si>
  <si>
    <t>00.030.2420902004</t>
  </si>
  <si>
    <t>00.035.3120989001</t>
  </si>
  <si>
    <t>00.035.2420205001</t>
  </si>
  <si>
    <t>01.035.2420205001</t>
  </si>
  <si>
    <t>02.035.2420205001</t>
  </si>
  <si>
    <t>04.035.2420205001</t>
  </si>
  <si>
    <t>03.035.2420205001</t>
  </si>
  <si>
    <t>00.070.3120301001</t>
  </si>
  <si>
    <t>00.070.2410106001</t>
  </si>
  <si>
    <t>00.070.2410106002</t>
  </si>
  <si>
    <t>00.070.2410106003</t>
  </si>
  <si>
    <t>00.070.3120106001</t>
  </si>
  <si>
    <t>00.070.3230904002</t>
  </si>
  <si>
    <t>00.070.2410120001</t>
  </si>
  <si>
    <t>00.070.2410108001</t>
  </si>
  <si>
    <t>00.070.2410106004</t>
  </si>
  <si>
    <t>00.070.2420301003</t>
  </si>
  <si>
    <t>00.070.2420304002</t>
  </si>
  <si>
    <t>00.070.2420301005</t>
  </si>
  <si>
    <t>00.070.2420301006</t>
  </si>
  <si>
    <t>00.070.2420301008</t>
  </si>
  <si>
    <t>00.070.2420902003</t>
  </si>
  <si>
    <t>00.070.2420902005</t>
  </si>
  <si>
    <t>00.070.2420902006</t>
  </si>
  <si>
    <t>00.090.3120301001</t>
  </si>
  <si>
    <t>00.090.3140301001</t>
  </si>
  <si>
    <t>00.090.3120389001</t>
  </si>
  <si>
    <t>00.090.3120302001</t>
  </si>
  <si>
    <t>00.090.3120301002</t>
  </si>
  <si>
    <t>00.090.2410189001</t>
  </si>
  <si>
    <t>00.090.3120989001</t>
  </si>
  <si>
    <t>00.090.2420304001</t>
  </si>
  <si>
    <t>00.090.2420301002</t>
  </si>
  <si>
    <t>00.090.2420304002</t>
  </si>
  <si>
    <t>00.090.2420301003</t>
  </si>
  <si>
    <t>00.090.2420304003</t>
  </si>
  <si>
    <t>00.060.2910601001</t>
  </si>
  <si>
    <t>00.090.2420916004</t>
  </si>
  <si>
    <t>00.090.2420929001</t>
  </si>
  <si>
    <t>00.090.2420929002</t>
  </si>
  <si>
    <t>ΔΑΠΑΝΕΣ ΠΥΡΟΠΡΟΣΤΑΣΙΑΣ ΠΟΕ 31.07.2025</t>
  </si>
  <si>
    <t>Προμήθεια υλικών συντήρησης φωτεινών σηματοδοτών Δ.Ε. Καρδίτσας</t>
  </si>
  <si>
    <t>310.1350109.003</t>
  </si>
  <si>
    <t>ΣΑΤΑ 2026</t>
  </si>
  <si>
    <t>ΣΑΤΑ ΣΧΟΛΕΙΩΝ 2026</t>
  </si>
  <si>
    <t>ΔΑΠΑΝΕΣ ΠΥΡΟΠΡΟΣΤΑΣΙΑΣ 2026</t>
  </si>
  <si>
    <t>ΕΣΟΔΟ</t>
  </si>
  <si>
    <t>ΕΞΟΔΟ</t>
  </si>
  <si>
    <t>ΑΛΕ (ξόδου)</t>
  </si>
  <si>
    <t>ΑΛΕ (σόδου)</t>
  </si>
  <si>
    <t>000.1110907.002</t>
  </si>
  <si>
    <t>00.030.2420929000</t>
  </si>
  <si>
    <t>ΔΑΠΑΝΕΣ ΠΟΕ</t>
  </si>
  <si>
    <t>00.030.3110989000</t>
  </si>
  <si>
    <t>00.430.2420929000</t>
  </si>
  <si>
    <t>00.225.3110989000</t>
  </si>
  <si>
    <t>00.290.3110989000</t>
  </si>
  <si>
    <t>64-7341.0035</t>
  </si>
  <si>
    <t>00.255.3110989000</t>
  </si>
  <si>
    <t>00.230.2420929000</t>
  </si>
  <si>
    <t>00.310.3110989000</t>
  </si>
  <si>
    <t>00.090.2420929000</t>
  </si>
  <si>
    <t>90.01-7425.0010</t>
  </si>
  <si>
    <t>ΔΑΠΑΝΕΣ ΠΟΕ (Βιώσιμη μικροκινητικότητα μέσω συστήματος κοινόχρηστων ποδηλάτων σε Δήμους της Χώρας (εκτός Δήμων Μητροπολιτικών Κέντρων))</t>
  </si>
  <si>
    <t>ΔΑΠΑΝΕΣ ΠΟΕ (Αναβάθμιση συστήματος διαχείρισης και επέκταση χρήσης κοινόχρηστων ποδηλάτων)</t>
  </si>
  <si>
    <t>1328.0060</t>
  </si>
  <si>
    <t>ΔΑΠΑΝΕΣ ΠΟΕ (Εκσυγχρονισμός ΚΕΠ )</t>
  </si>
  <si>
    <t>00.030.2410189000</t>
  </si>
  <si>
    <t>ΔΑΠΑΝΕΣ ΠΟΕ (DANIEL)</t>
  </si>
  <si>
    <t>Επιχειρησιακό Σχέδιο για την εξασφάλιση κοινόχρηστων και κοινοφελών χώρων - Ε.Σ.Ε.Κ.Κ. Δήμου Καρδίτσας</t>
  </si>
  <si>
    <t>00.090.3110989000</t>
  </si>
  <si>
    <t>ΔΑΠΑΝΕΣ ΠΟΕ (ΣΑΤΑ)</t>
  </si>
  <si>
    <t>00.070.2420929000</t>
  </si>
  <si>
    <t>ΔΑΠΑΝΕΣ ΠΟΕ (Επικαιροποίηση των τευχών δημοπράτησης του έργου «Κατασκευή κτιρίου Κ1 (αίθουσα πολλαπλών χρήσεων), μεταλλικού στεγάστρου και υποσταθμού ΔΕΗ στο Μουσικό Γυμνάσιο - Λύκειο Καρδίτσας»)</t>
  </si>
  <si>
    <t>1315.0003</t>
  </si>
  <si>
    <t>64-6526.0003</t>
  </si>
  <si>
    <t>170.1340189.026</t>
  </si>
  <si>
    <t>530.5420102.002</t>
  </si>
  <si>
    <t>215.1340189.013</t>
  </si>
  <si>
    <t>530.5420102.004</t>
  </si>
  <si>
    <t>230.1340189.030</t>
  </si>
  <si>
    <t>155.1340189.017</t>
  </si>
  <si>
    <t>230.1340189.001</t>
  </si>
  <si>
    <t>115.1340189.018</t>
  </si>
  <si>
    <t>230.1340189.002</t>
  </si>
  <si>
    <t>230.1340189.028</t>
  </si>
  <si>
    <t>225.1340189.001</t>
  </si>
  <si>
    <t>230.1340101.002</t>
  </si>
  <si>
    <t>255.1340101.017</t>
  </si>
  <si>
    <t>255.1340101.018</t>
  </si>
  <si>
    <t>230.1340189.045</t>
  </si>
  <si>
    <t>230.1340189.046</t>
  </si>
  <si>
    <t>230.1340189.047</t>
  </si>
  <si>
    <t>230.1340189.048</t>
  </si>
  <si>
    <t>230.1340189.049</t>
  </si>
  <si>
    <t>230.1340189.050</t>
  </si>
  <si>
    <t>1322.0008</t>
  </si>
  <si>
    <t>270.1340101.008</t>
  </si>
  <si>
    <t>230.1340189.021</t>
  </si>
  <si>
    <t>215.1340189.052</t>
  </si>
  <si>
    <t>230.1340105.055</t>
  </si>
  <si>
    <t>255.1340101.056</t>
  </si>
  <si>
    <t>230.1340105.059</t>
  </si>
  <si>
    <t>290.1340189.060</t>
  </si>
  <si>
    <t>270.1340105.061</t>
  </si>
  <si>
    <t>290.1340189.014</t>
  </si>
  <si>
    <t>230.1340105.065</t>
  </si>
  <si>
    <t>030.1390904.003</t>
  </si>
  <si>
    <t>210.1340189.004</t>
  </si>
  <si>
    <t>230.1340189.031</t>
  </si>
  <si>
    <t>225.1340189002</t>
  </si>
  <si>
    <t>00.310.3120401001</t>
  </si>
  <si>
    <t>01.310.3120401001</t>
  </si>
  <si>
    <t>02.310.3120401001</t>
  </si>
  <si>
    <t>03.310.3120401001</t>
  </si>
  <si>
    <t>04.310.3120401001</t>
  </si>
  <si>
    <t>00.310.2420301001</t>
  </si>
  <si>
    <t>03.310.2420301001</t>
  </si>
  <si>
    <t>01.310.2420301001</t>
  </si>
  <si>
    <t>04.310.2420301001</t>
  </si>
  <si>
    <t>02.310.2420301001</t>
  </si>
  <si>
    <t>00.170.3170105001</t>
  </si>
  <si>
    <t>00.230.3170104003</t>
  </si>
  <si>
    <t>00.290.3170105001</t>
  </si>
  <si>
    <t>00.215.3110905001</t>
  </si>
  <si>
    <t>00.230.3170105005</t>
  </si>
  <si>
    <t>04.030.3170104001</t>
  </si>
  <si>
    <t>00.170.2420301001</t>
  </si>
  <si>
    <t>00.530.2420928001</t>
  </si>
  <si>
    <t>00.230.2420301001</t>
  </si>
  <si>
    <t>00.215.2420301001</t>
  </si>
  <si>
    <t>00.230.3170105006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</si>
</sst>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8]"/>
    <numFmt numFmtId="165" formatCode="#,##0.00\ &quot;€&quot;"/>
    <numFmt numFmtId="166" formatCode="_-* #,##0.00\ [$€-408]_-;\-* #,##0.00\ [$€-408]_-;_-* &quot;-&quot;??\ [$€-408]_-;_-@_-"/>
  </numFmts>
  <fonts count="9" x14ac:knownFonts="1">
    <font>
      <sz val="8.25"/>
      <color indexed="8"/>
      <name val="Microsoft Sans Serif"/>
      <charset val="1"/>
    </font>
    <font>
      <sz val="8"/>
      <name val="Microsoft Sans Serif"/>
      <family val="2"/>
    </font>
    <font>
      <sz val="11"/>
      <name val="Aptos"/>
    </font>
    <font>
      <b/>
      <sz val="11"/>
      <name val="Aptos"/>
    </font>
    <font>
      <sz val="11"/>
      <color indexed="8"/>
      <name val="Aptos"/>
    </font>
    <font>
      <i/>
      <sz val="11"/>
      <color theme="0" tint="-0.34998626667073579"/>
      <name val="Aptos"/>
    </font>
    <font>
      <sz val="11"/>
      <color theme="0" tint="-0.34998626667073579"/>
      <name val="Aptos"/>
    </font>
    <font>
      <sz val="11"/>
      <color rgb="FFFF0000"/>
      <name val="Aptos"/>
    </font>
    <font>
      <b/>
      <sz val="11"/>
      <color rgb="FF002060"/>
      <name val="Aptos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166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5" fillId="0" borderId="0" xfId="0" applyNumberFormat="1" applyFont="1"/>
    <xf numFmtId="49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4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166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6" fontId="3" fillId="2" borderId="1" xfId="0" applyNumberFormat="1" applyFont="1" applyFill="1" applyBorder="1" applyAlignment="1">
      <alignment horizontal="right" vertical="center"/>
    </xf>
  </cellXfs>
  <cellStyles count="1">
    <cellStyle name="Κανονικό" xfId="0" builtinId="0"/>
  </cellStyles>
  <dxfs count="41">
    <dxf>
      <font>
        <color rgb="FF9C0006"/>
      </font>
    </dxf>
    <dxf>
      <font>
        <color rgb="FF9C0006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Aptos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4" formatCode="#,##0.00\ [$€-408]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"/>
        <scheme val="none"/>
      </font>
      <numFmt numFmtId="166" formatCode="_-* #,##0.00\ [$€-408]_-;\-* #,##0.00\ [$€-408]_-;_-* &quot;-&quot;??\ [$€-408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scheme val="none"/>
      </font>
      <numFmt numFmtId="166" formatCode="_-* #,##0.00\ [$€-408]_-;\-* #,##0.00\ [$€-408]_-;_-* &quot;-&quot;??\ [$€-408]_-;_-@_-"/>
      <fill>
        <patternFill patternType="solid">
          <fgColor theme="0" tint="-0.14999847407452621"/>
          <bgColor theme="0" tint="-0.14999847407452621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Aptos"/>
        <scheme val="none"/>
      </font>
      <numFmt numFmtId="166" formatCode="_-* #,##0.00\ [$€-408]_-;\-* #,##0.00\ [$€-408]_-;_-* &quot;-&quot;??\ [$€-408]_-;_-@_-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B93004-10A1-7243-AB45-89424560BE6C}" name="Table1" displayName="Table1" ref="A1:R177" totalsRowCount="1" headerRowDxfId="40" dataDxfId="39" totalsRowDxfId="38">
  <autoFilter ref="A1:R176" xr:uid="{8CB93004-10A1-7243-AB45-89424560BE6C}"/>
  <tableColumns count="18">
    <tableColumn id="1" xr3:uid="{01BBDAC0-88E9-7F41-8CB5-AE500112F88C}" name="Α/Α" totalsRowLabel="Total" dataDxfId="37" totalsRowDxfId="36"/>
    <tableColumn id="2" xr3:uid="{B2DD0B79-AB56-E94E-BB2C-6D1C7B979311}" name="ΕΣΟΔΟ" dataDxfId="35" totalsRowDxfId="34"/>
    <tableColumn id="8" xr3:uid="{932AA471-49D3-0441-AF54-8CBBDD17A91D}" name="ΑΛΕ (σόδου)" dataDxfId="33" totalsRowDxfId="32"/>
    <tableColumn id="5" xr3:uid="{F5B413BD-B5ED-384C-8C67-61E02991BFCE}" name="ΠΟΣΟ ΕΣΟΔΟΥ" dataDxfId="31" totalsRowDxfId="30"/>
    <tableColumn id="6" xr3:uid="{AD493797-683C-1448-A77F-BD52C8D187C2}" name="ΕΞΟΔΟ" dataDxfId="29" totalsRowDxfId="28"/>
    <tableColumn id="7" xr3:uid="{A0F7F58C-499A-8142-B347-2BE998C14B63}" name="ΑΛΕ (ξόδου)" dataDxfId="27" totalsRowDxfId="26"/>
    <tableColumn id="9" xr3:uid="{30DE8897-8621-0443-9696-D054CF768226}" name="ΤΙΤΛΟΣ" dataDxfId="25" totalsRowDxfId="24"/>
    <tableColumn id="10" xr3:uid="{0746BF5A-0972-1A42-8D5B-6EE9D000053F}" name="Π/Υ 2026" totalsRowFunction="sum" dataDxfId="23" totalsRowDxfId="22">
      <calculatedColumnFormula>SUM('Τεχνικό Πρόγραμμα'!$I2:$R2)</calculatedColumnFormula>
    </tableColumn>
    <tableColumn id="11" xr3:uid="{3022AB86-3743-9E40-ACE4-7F0DA4B86817}" name="0_x000a_ΙΔΙΑ" totalsRowFunction="sum" dataDxfId="21" totalsRowDxfId="20"/>
    <tableColumn id="12" xr3:uid="{34A099CB-1637-1B4A-897C-CF98D85F407D}" name="0_x000a_ΤΑΜ.ΥΠΟΛΟΙΠΟ" totalsRowFunction="sum" dataDxfId="19" totalsRowDxfId="18"/>
    <tableColumn id="13" xr3:uid="{68DFF2B8-E0EA-3145-8FF7-C9844C75AF8F}" name="0_x000a_ΣΑΤΑ" totalsRowFunction="sum" dataDxfId="17" totalsRowDxfId="16"/>
    <tableColumn id="15" xr3:uid="{C8305923-36E9-5047-9CB1-6B2558BA8533}" name="0_x000a_ΣΑΤΑ.ΣΧΟΛΕΙΩΝ" totalsRowFunction="sum" dataDxfId="15" totalsRowDxfId="14"/>
    <tableColumn id="17" xr3:uid="{BCEA2262-F000-294F-8DBC-CEDA4882D333}" name="0_x000a_ΠΥΡΟΠΡΟΣΤΑΣΙΑ" totalsRowFunction="sum" dataDxfId="13" totalsRowDxfId="12"/>
    <tableColumn id="18" xr3:uid="{95418905-904A-6949-8965-1BE350A4AB6D}" name="1_x000a_ΠΔΕ" totalsRowFunction="sum" dataDxfId="11" totalsRowDxfId="10"/>
    <tableColumn id="19" xr3:uid="{7E59A0F6-CB15-1947-8FDE-83E9D1DD7045}" name="2_x000a_ΣΥΓΧΡ.ΠΔΕ" totalsRowFunction="sum" dataDxfId="9" totalsRowDxfId="8"/>
    <tableColumn id="22" xr3:uid="{C99B66ED-D577-2A49-B2FA-B33A418217D6}" name="3_x000a_ΤΑΑ" totalsRowFunction="sum" dataDxfId="7" totalsRowDxfId="6"/>
    <tableColumn id="23" xr3:uid="{E252F0DC-E81B-7D4D-B42C-9EBFA619F3C1}" name="4_x000a_ΠΡΑΣ.ΤΑΜΕΙΟ" totalsRowFunction="sum" dataDxfId="5" totalsRowDxfId="4"/>
    <tableColumn id="24" xr3:uid="{03AEBA0B-52C0-BC48-85C0-FFDBAAB531CF}" name="5_x000a_ΑΝΤ.ΤΡΙΤΣΗΣ" totalsRowFunction="sum" dataDxfId="3" totalsRow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4"/>
  <sheetViews>
    <sheetView tabSelected="1" zoomScale="120" zoomScaleNormal="120" workbookViewId="0">
      <pane ySplit="1" topLeftCell="A100" activePane="bottomLeft" state="frozen"/>
      <selection pane="bottomLeft" activeCell="G110" sqref="G110"/>
    </sheetView>
  </sheetViews>
  <sheetFormatPr defaultColWidth="15.75" defaultRowHeight="14.4" x14ac:dyDescent="0.3"/>
  <cols>
    <col min="1" max="1" width="8" style="2" customWidth="1"/>
    <col min="2" max="2" width="15.5" style="9" bestFit="1" customWidth="1"/>
    <col min="3" max="3" width="29.5" style="9" customWidth="1"/>
    <col min="4" max="4" width="26.5" style="26" customWidth="1"/>
    <col min="5" max="5" width="22.75" style="19" customWidth="1"/>
    <col min="6" max="6" width="29.25" style="19" customWidth="1"/>
    <col min="7" max="7" width="86.5" style="1" customWidth="1"/>
    <col min="8" max="8" width="21.25" style="16" bestFit="1" customWidth="1"/>
    <col min="9" max="9" width="22.5" style="16" customWidth="1"/>
    <col min="10" max="10" width="28.5" style="14" customWidth="1"/>
    <col min="11" max="11" width="19.5" style="16" customWidth="1"/>
    <col min="12" max="12" width="28.75" style="16" customWidth="1"/>
    <col min="13" max="13" width="27.75" style="16" customWidth="1"/>
    <col min="14" max="14" width="28.5" style="16" bestFit="1" customWidth="1"/>
    <col min="15" max="15" width="23.5" style="16" customWidth="1"/>
    <col min="16" max="16" width="22" style="16" customWidth="1"/>
    <col min="17" max="17" width="27.5" style="16" bestFit="1" customWidth="1"/>
    <col min="18" max="18" width="26.75" style="16" bestFit="1" customWidth="1"/>
    <col min="19" max="19" width="4" style="14" customWidth="1"/>
    <col min="20" max="20" width="11.5" style="15" customWidth="1"/>
    <col min="21" max="21" width="15.75" style="14"/>
    <col min="22" max="22" width="42.75" style="16" customWidth="1"/>
    <col min="23" max="23" width="35" style="16" bestFit="1" customWidth="1"/>
    <col min="24" max="24" width="31.25" style="16" customWidth="1"/>
    <col min="25" max="25" width="7" style="17" customWidth="1"/>
    <col min="26" max="26" width="23" style="17" customWidth="1"/>
    <col min="27" max="16384" width="15.75" style="1"/>
  </cols>
  <sheetData>
    <row r="1" spans="1:20" s="20" customFormat="1" ht="28.8" x14ac:dyDescent="0.2">
      <c r="A1" s="22" t="s">
        <v>133</v>
      </c>
      <c r="B1" s="23" t="s">
        <v>515</v>
      </c>
      <c r="C1" s="23" t="s">
        <v>518</v>
      </c>
      <c r="D1" s="24" t="s">
        <v>137</v>
      </c>
      <c r="E1" s="23" t="s">
        <v>516</v>
      </c>
      <c r="F1" s="23" t="s">
        <v>517</v>
      </c>
      <c r="G1" s="22" t="s">
        <v>132</v>
      </c>
      <c r="H1" s="21" t="s">
        <v>350</v>
      </c>
      <c r="I1" s="21" t="s">
        <v>351</v>
      </c>
      <c r="J1" s="21" t="s">
        <v>352</v>
      </c>
      <c r="K1" s="21" t="s">
        <v>353</v>
      </c>
      <c r="L1" s="21" t="s">
        <v>354</v>
      </c>
      <c r="M1" s="21" t="s">
        <v>355</v>
      </c>
      <c r="N1" s="21" t="s">
        <v>387</v>
      </c>
      <c r="O1" s="21" t="s">
        <v>356</v>
      </c>
      <c r="P1" s="21" t="s">
        <v>357</v>
      </c>
      <c r="Q1" s="21" t="s">
        <v>358</v>
      </c>
      <c r="R1" s="21" t="s">
        <v>359</v>
      </c>
    </row>
    <row r="2" spans="1:20" s="33" customFormat="1" x14ac:dyDescent="0.2">
      <c r="A2" s="27">
        <v>1</v>
      </c>
      <c r="B2" s="28"/>
      <c r="C2" s="28"/>
      <c r="D2" s="29"/>
      <c r="E2" s="28" t="s">
        <v>313</v>
      </c>
      <c r="F2" s="28" t="s">
        <v>395</v>
      </c>
      <c r="G2" s="30" t="s">
        <v>314</v>
      </c>
      <c r="H2" s="31">
        <f>SUM('Τεχνικό Πρόγραμμα'!$I2:$R2)</f>
        <v>5000</v>
      </c>
      <c r="I2" s="32"/>
      <c r="J2" s="32"/>
      <c r="K2" s="32">
        <v>5000</v>
      </c>
      <c r="L2" s="32"/>
      <c r="M2" s="32"/>
      <c r="N2" s="32"/>
      <c r="O2" s="32"/>
      <c r="P2" s="32"/>
      <c r="Q2" s="32"/>
      <c r="R2" s="32"/>
    </row>
    <row r="3" spans="1:20" s="33" customFormat="1" x14ac:dyDescent="0.2">
      <c r="A3" s="27">
        <v>2</v>
      </c>
      <c r="B3" s="28"/>
      <c r="C3" s="28"/>
      <c r="D3" s="29"/>
      <c r="E3" s="28" t="s">
        <v>315</v>
      </c>
      <c r="F3" s="28" t="s">
        <v>396</v>
      </c>
      <c r="G3" s="30" t="s">
        <v>316</v>
      </c>
      <c r="H3" s="31">
        <f>SUM('Τεχνικό Πρόγραμμα'!$I3:$R3)</f>
        <v>5000</v>
      </c>
      <c r="I3" s="32"/>
      <c r="J3" s="32"/>
      <c r="K3" s="32">
        <v>5000</v>
      </c>
      <c r="L3" s="32"/>
      <c r="M3" s="32"/>
      <c r="N3" s="32"/>
      <c r="O3" s="32"/>
      <c r="P3" s="32"/>
      <c r="Q3" s="32"/>
      <c r="R3" s="32"/>
    </row>
    <row r="4" spans="1:20" s="33" customFormat="1" ht="28.8" x14ac:dyDescent="0.2">
      <c r="A4" s="27">
        <v>3</v>
      </c>
      <c r="B4" s="28"/>
      <c r="C4" s="28"/>
      <c r="D4" s="29"/>
      <c r="E4" s="28" t="s">
        <v>324</v>
      </c>
      <c r="F4" s="28" t="s">
        <v>397</v>
      </c>
      <c r="G4" s="30" t="s">
        <v>321</v>
      </c>
      <c r="H4" s="31">
        <f>SUM('Τεχνικό Πρόγραμμα'!$I4:$R4)</f>
        <v>15000</v>
      </c>
      <c r="I4" s="32"/>
      <c r="J4" s="32"/>
      <c r="K4" s="32">
        <v>15000</v>
      </c>
      <c r="L4" s="32"/>
      <c r="M4" s="32"/>
      <c r="N4" s="32"/>
      <c r="O4" s="32"/>
      <c r="P4" s="32"/>
      <c r="Q4" s="32"/>
      <c r="R4" s="32"/>
    </row>
    <row r="5" spans="1:20" s="33" customFormat="1" ht="28.8" x14ac:dyDescent="0.2">
      <c r="A5" s="27">
        <v>4</v>
      </c>
      <c r="B5" s="28"/>
      <c r="C5" s="28"/>
      <c r="D5" s="29"/>
      <c r="E5" s="28" t="s">
        <v>325</v>
      </c>
      <c r="F5" s="28" t="s">
        <v>398</v>
      </c>
      <c r="G5" s="30" t="s">
        <v>322</v>
      </c>
      <c r="H5" s="31">
        <f>SUM('Τεχνικό Πρόγραμμα'!$I5:$R5)</f>
        <v>10000</v>
      </c>
      <c r="I5" s="32"/>
      <c r="J5" s="32"/>
      <c r="K5" s="32">
        <v>10000</v>
      </c>
      <c r="L5" s="32"/>
      <c r="M5" s="32"/>
      <c r="N5" s="32"/>
      <c r="O5" s="32"/>
      <c r="P5" s="32"/>
      <c r="Q5" s="32"/>
      <c r="R5" s="32"/>
    </row>
    <row r="6" spans="1:20" s="33" customFormat="1" ht="28.8" x14ac:dyDescent="0.2">
      <c r="A6" s="27">
        <v>5</v>
      </c>
      <c r="B6" s="28"/>
      <c r="C6" s="28"/>
      <c r="D6" s="29"/>
      <c r="E6" s="28" t="s">
        <v>326</v>
      </c>
      <c r="F6" s="28" t="s">
        <v>399</v>
      </c>
      <c r="G6" s="30" t="s">
        <v>323</v>
      </c>
      <c r="H6" s="31">
        <f>SUM('Τεχνικό Πρόγραμμα'!$I6:$R6)</f>
        <v>10000</v>
      </c>
      <c r="I6" s="32"/>
      <c r="J6" s="32"/>
      <c r="K6" s="32">
        <v>10000</v>
      </c>
      <c r="L6" s="32"/>
      <c r="M6" s="32"/>
      <c r="N6" s="32"/>
      <c r="O6" s="32"/>
      <c r="P6" s="32"/>
      <c r="Q6" s="32"/>
      <c r="R6" s="32"/>
    </row>
    <row r="7" spans="1:20" s="33" customFormat="1" x14ac:dyDescent="0.2">
      <c r="A7" s="27">
        <v>6</v>
      </c>
      <c r="B7" s="28"/>
      <c r="C7" s="28"/>
      <c r="D7" s="29"/>
      <c r="E7" s="28" t="s">
        <v>335</v>
      </c>
      <c r="F7" s="28" t="s">
        <v>400</v>
      </c>
      <c r="G7" s="30" t="s">
        <v>334</v>
      </c>
      <c r="H7" s="31">
        <f>SUM('Τεχνικό Πρόγραμμα'!$I7:$R7)</f>
        <v>20000</v>
      </c>
      <c r="I7" s="32"/>
      <c r="J7" s="32"/>
      <c r="K7" s="32">
        <v>20000</v>
      </c>
      <c r="L7" s="32"/>
      <c r="M7" s="32"/>
      <c r="N7" s="32"/>
      <c r="O7" s="32"/>
      <c r="P7" s="32"/>
      <c r="Q7" s="32"/>
      <c r="R7" s="32"/>
    </row>
    <row r="8" spans="1:20" s="1" customFormat="1" ht="28.8" x14ac:dyDescent="0.2">
      <c r="A8" s="27">
        <v>7</v>
      </c>
      <c r="B8" s="28"/>
      <c r="C8" s="28"/>
      <c r="D8" s="29"/>
      <c r="E8" s="28" t="s">
        <v>214</v>
      </c>
      <c r="F8" s="28" t="s">
        <v>401</v>
      </c>
      <c r="G8" s="30" t="s">
        <v>215</v>
      </c>
      <c r="H8" s="31">
        <f>SUM('Τεχνικό Πρόγραμμα'!$I8:$R8)</f>
        <v>15000</v>
      </c>
      <c r="I8" s="32"/>
      <c r="J8" s="32"/>
      <c r="K8" s="32">
        <v>15000</v>
      </c>
      <c r="L8" s="32"/>
      <c r="M8" s="32"/>
      <c r="N8" s="32"/>
      <c r="O8" s="32"/>
      <c r="P8" s="32"/>
      <c r="Q8" s="32"/>
      <c r="R8" s="32"/>
      <c r="T8" s="2"/>
    </row>
    <row r="9" spans="1:20" s="1" customFormat="1" x14ac:dyDescent="0.2">
      <c r="A9" s="27">
        <v>8</v>
      </c>
      <c r="B9" s="28"/>
      <c r="C9" s="28"/>
      <c r="D9" s="29"/>
      <c r="E9" s="28" t="s">
        <v>338</v>
      </c>
      <c r="F9" s="28" t="s">
        <v>402</v>
      </c>
      <c r="G9" s="30" t="s">
        <v>336</v>
      </c>
      <c r="H9" s="31">
        <f>SUM('Τεχνικό Πρόγραμμα'!$I9:$R9)</f>
        <v>35000</v>
      </c>
      <c r="I9" s="32"/>
      <c r="J9" s="32"/>
      <c r="K9" s="32">
        <v>35000</v>
      </c>
      <c r="L9" s="32"/>
      <c r="M9" s="32"/>
      <c r="N9" s="32"/>
      <c r="O9" s="32"/>
      <c r="P9" s="32"/>
      <c r="Q9" s="32"/>
      <c r="R9" s="32"/>
      <c r="T9" s="2"/>
    </row>
    <row r="10" spans="1:20" s="1" customFormat="1" x14ac:dyDescent="0.2">
      <c r="A10" s="27">
        <v>9</v>
      </c>
      <c r="B10" s="28"/>
      <c r="C10" s="28"/>
      <c r="D10" s="29"/>
      <c r="E10" s="28" t="s">
        <v>339</v>
      </c>
      <c r="F10" s="28" t="s">
        <v>403</v>
      </c>
      <c r="G10" s="30" t="s">
        <v>337</v>
      </c>
      <c r="H10" s="31">
        <f>SUM('Τεχνικό Πρόγραμμα'!$I10:$R10)</f>
        <v>5000</v>
      </c>
      <c r="I10" s="32"/>
      <c r="J10" s="32"/>
      <c r="K10" s="32">
        <v>5000</v>
      </c>
      <c r="L10" s="32"/>
      <c r="M10" s="32"/>
      <c r="N10" s="32"/>
      <c r="O10" s="32"/>
      <c r="P10" s="32"/>
      <c r="Q10" s="32"/>
      <c r="R10" s="32"/>
      <c r="T10" s="2"/>
    </row>
    <row r="11" spans="1:20" s="1" customFormat="1" x14ac:dyDescent="0.2">
      <c r="A11" s="27">
        <v>10</v>
      </c>
      <c r="B11" s="28"/>
      <c r="C11" s="28"/>
      <c r="D11" s="29"/>
      <c r="E11" s="28" t="s">
        <v>341</v>
      </c>
      <c r="F11" s="28" t="s">
        <v>404</v>
      </c>
      <c r="G11" s="30" t="s">
        <v>340</v>
      </c>
      <c r="H11" s="31">
        <f>SUM('Τεχνικό Πρόγραμμα'!$I11:$R11)</f>
        <v>20000</v>
      </c>
      <c r="I11" s="32"/>
      <c r="J11" s="32"/>
      <c r="K11" s="32">
        <v>20000</v>
      </c>
      <c r="L11" s="32"/>
      <c r="M11" s="32"/>
      <c r="N11" s="32"/>
      <c r="O11" s="32"/>
      <c r="P11" s="32"/>
      <c r="Q11" s="32"/>
      <c r="R11" s="32"/>
      <c r="T11" s="2"/>
    </row>
    <row r="12" spans="1:20" s="1" customFormat="1" x14ac:dyDescent="0.2">
      <c r="A12" s="27">
        <v>11</v>
      </c>
      <c r="B12" s="28"/>
      <c r="C12" s="28"/>
      <c r="D12" s="29"/>
      <c r="E12" s="28" t="s">
        <v>0</v>
      </c>
      <c r="F12" s="28" t="s">
        <v>405</v>
      </c>
      <c r="G12" s="30" t="s">
        <v>510</v>
      </c>
      <c r="H12" s="31">
        <f>SUM('Τεχνικό Πρόγραμμα'!$I12:$R12)</f>
        <v>15000</v>
      </c>
      <c r="I12" s="32"/>
      <c r="J12" s="32"/>
      <c r="K12" s="32">
        <v>15000</v>
      </c>
      <c r="L12" s="32"/>
      <c r="M12" s="32"/>
      <c r="N12" s="32"/>
      <c r="O12" s="32"/>
      <c r="P12" s="32"/>
      <c r="Q12" s="32"/>
      <c r="R12" s="32"/>
      <c r="T12" s="2"/>
    </row>
    <row r="13" spans="1:20" s="1" customFormat="1" x14ac:dyDescent="0.2">
      <c r="A13" s="27">
        <v>12</v>
      </c>
      <c r="B13" s="28"/>
      <c r="C13" s="28"/>
      <c r="D13" s="29"/>
      <c r="E13" s="28" t="s">
        <v>1</v>
      </c>
      <c r="F13" s="28" t="s">
        <v>406</v>
      </c>
      <c r="G13" s="30" t="s">
        <v>2</v>
      </c>
      <c r="H13" s="31">
        <f>SUM('Τεχνικό Πρόγραμμα'!$I13:$R13)</f>
        <v>5000</v>
      </c>
      <c r="I13" s="32"/>
      <c r="J13" s="32"/>
      <c r="K13" s="32">
        <v>5000</v>
      </c>
      <c r="L13" s="32"/>
      <c r="M13" s="32"/>
      <c r="N13" s="32"/>
      <c r="O13" s="32"/>
      <c r="P13" s="32"/>
      <c r="Q13" s="32"/>
      <c r="R13" s="32"/>
      <c r="T13" s="2"/>
    </row>
    <row r="14" spans="1:20" s="1" customFormat="1" x14ac:dyDescent="0.2">
      <c r="A14" s="27">
        <v>13</v>
      </c>
      <c r="B14" s="28"/>
      <c r="C14" s="28"/>
      <c r="D14" s="29"/>
      <c r="E14" s="28" t="s">
        <v>3</v>
      </c>
      <c r="F14" s="28" t="s">
        <v>407</v>
      </c>
      <c r="G14" s="30" t="s">
        <v>4</v>
      </c>
      <c r="H14" s="31">
        <f>SUM('Τεχνικό Πρόγραμμα'!$I14:$R14)</f>
        <v>5000</v>
      </c>
      <c r="I14" s="32"/>
      <c r="J14" s="32"/>
      <c r="K14" s="32">
        <v>5000</v>
      </c>
      <c r="L14" s="32"/>
      <c r="M14" s="32"/>
      <c r="N14" s="32"/>
      <c r="O14" s="32"/>
      <c r="P14" s="32"/>
      <c r="Q14" s="32"/>
      <c r="R14" s="32"/>
      <c r="T14" s="2"/>
    </row>
    <row r="15" spans="1:20" s="1" customFormat="1" x14ac:dyDescent="0.2">
      <c r="A15" s="27">
        <v>14</v>
      </c>
      <c r="B15" s="28"/>
      <c r="C15" s="28"/>
      <c r="D15" s="29"/>
      <c r="E15" s="28" t="s">
        <v>5</v>
      </c>
      <c r="F15" s="28" t="s">
        <v>408</v>
      </c>
      <c r="G15" s="30" t="s">
        <v>6</v>
      </c>
      <c r="H15" s="31">
        <f>SUM('Τεχνικό Πρόγραμμα'!$I15:$R15)</f>
        <v>4000</v>
      </c>
      <c r="I15" s="32"/>
      <c r="J15" s="32"/>
      <c r="K15" s="32">
        <v>4000</v>
      </c>
      <c r="L15" s="32"/>
      <c r="M15" s="32"/>
      <c r="N15" s="32"/>
      <c r="O15" s="32"/>
      <c r="P15" s="32"/>
      <c r="Q15" s="32"/>
      <c r="R15" s="32"/>
      <c r="T15" s="2"/>
    </row>
    <row r="16" spans="1:20" s="1" customFormat="1" x14ac:dyDescent="0.2">
      <c r="A16" s="27">
        <v>15</v>
      </c>
      <c r="B16" s="28"/>
      <c r="C16" s="28"/>
      <c r="D16" s="29"/>
      <c r="E16" s="28" t="s">
        <v>7</v>
      </c>
      <c r="F16" s="28" t="s">
        <v>409</v>
      </c>
      <c r="G16" s="30" t="s">
        <v>8</v>
      </c>
      <c r="H16" s="31">
        <f>SUM('Τεχνικό Πρόγραμμα'!$I16:$R16)</f>
        <v>4000</v>
      </c>
      <c r="I16" s="32"/>
      <c r="J16" s="32"/>
      <c r="K16" s="32">
        <v>4000</v>
      </c>
      <c r="L16" s="32"/>
      <c r="M16" s="32"/>
      <c r="N16" s="32"/>
      <c r="O16" s="32"/>
      <c r="P16" s="32"/>
      <c r="Q16" s="32"/>
      <c r="R16" s="32"/>
      <c r="T16" s="2"/>
    </row>
    <row r="17" spans="1:20" s="1" customFormat="1" x14ac:dyDescent="0.2">
      <c r="A17" s="27">
        <v>16</v>
      </c>
      <c r="B17" s="28"/>
      <c r="C17" s="28"/>
      <c r="D17" s="29"/>
      <c r="E17" s="28" t="s">
        <v>9</v>
      </c>
      <c r="F17" s="28" t="s">
        <v>410</v>
      </c>
      <c r="G17" s="30" t="s">
        <v>10</v>
      </c>
      <c r="H17" s="31">
        <f>SUM('Τεχνικό Πρόγραμμα'!$I17:$R17)</f>
        <v>4000</v>
      </c>
      <c r="I17" s="32"/>
      <c r="J17" s="32"/>
      <c r="K17" s="32">
        <v>4000</v>
      </c>
      <c r="L17" s="32"/>
      <c r="M17" s="32"/>
      <c r="N17" s="32"/>
      <c r="O17" s="32"/>
      <c r="P17" s="32"/>
      <c r="Q17" s="32"/>
      <c r="R17" s="32"/>
      <c r="T17" s="2"/>
    </row>
    <row r="18" spans="1:20" s="1" customFormat="1" x14ac:dyDescent="0.2">
      <c r="A18" s="27">
        <v>17</v>
      </c>
      <c r="B18" s="28"/>
      <c r="C18" s="28"/>
      <c r="D18" s="29"/>
      <c r="E18" s="28" t="s">
        <v>11</v>
      </c>
      <c r="F18" s="28" t="s">
        <v>411</v>
      </c>
      <c r="G18" s="30" t="s">
        <v>12</v>
      </c>
      <c r="H18" s="31">
        <f>SUM('Τεχνικό Πρόγραμμα'!$I18:$R18)</f>
        <v>4000</v>
      </c>
      <c r="I18" s="32"/>
      <c r="J18" s="32"/>
      <c r="K18" s="32">
        <v>4000</v>
      </c>
      <c r="L18" s="32"/>
      <c r="M18" s="32"/>
      <c r="N18" s="32"/>
      <c r="O18" s="32"/>
      <c r="P18" s="32"/>
      <c r="Q18" s="32"/>
      <c r="R18" s="32"/>
      <c r="T18" s="2"/>
    </row>
    <row r="19" spans="1:20" s="1" customFormat="1" x14ac:dyDescent="0.2">
      <c r="A19" s="27">
        <v>18</v>
      </c>
      <c r="B19" s="28"/>
      <c r="C19" s="28"/>
      <c r="D19" s="29"/>
      <c r="E19" s="28" t="s">
        <v>13</v>
      </c>
      <c r="F19" s="28" t="s">
        <v>412</v>
      </c>
      <c r="G19" s="30" t="s">
        <v>14</v>
      </c>
      <c r="H19" s="31">
        <f>SUM('Τεχνικό Πρόγραμμα'!$I19:$R19)</f>
        <v>4000</v>
      </c>
      <c r="I19" s="32"/>
      <c r="J19" s="32"/>
      <c r="K19" s="32">
        <v>4000</v>
      </c>
      <c r="L19" s="32"/>
      <c r="M19" s="32"/>
      <c r="N19" s="32"/>
      <c r="O19" s="32"/>
      <c r="P19" s="32"/>
      <c r="Q19" s="32"/>
      <c r="R19" s="32"/>
      <c r="T19" s="2"/>
    </row>
    <row r="20" spans="1:20" s="1" customFormat="1" x14ac:dyDescent="0.2">
      <c r="A20" s="27">
        <v>19</v>
      </c>
      <c r="B20" s="28"/>
      <c r="C20" s="28"/>
      <c r="D20" s="29"/>
      <c r="E20" s="28" t="s">
        <v>15</v>
      </c>
      <c r="F20" s="28" t="s">
        <v>413</v>
      </c>
      <c r="G20" s="30" t="s">
        <v>16</v>
      </c>
      <c r="H20" s="31">
        <f>SUM('Τεχνικό Πρόγραμμα'!$I20:$R20)</f>
        <v>4000</v>
      </c>
      <c r="I20" s="32"/>
      <c r="J20" s="32"/>
      <c r="K20" s="32">
        <v>4000</v>
      </c>
      <c r="L20" s="32"/>
      <c r="M20" s="32"/>
      <c r="N20" s="32"/>
      <c r="O20" s="32"/>
      <c r="P20" s="32"/>
      <c r="Q20" s="32"/>
      <c r="R20" s="32"/>
      <c r="T20" s="2"/>
    </row>
    <row r="21" spans="1:20" s="1" customFormat="1" x14ac:dyDescent="0.2">
      <c r="A21" s="27">
        <v>20</v>
      </c>
      <c r="B21" s="28"/>
      <c r="C21" s="28"/>
      <c r="D21" s="29"/>
      <c r="E21" s="28" t="s">
        <v>17</v>
      </c>
      <c r="F21" s="28" t="s">
        <v>414</v>
      </c>
      <c r="G21" s="30" t="s">
        <v>18</v>
      </c>
      <c r="H21" s="31">
        <f>SUM('Τεχνικό Πρόγραμμα'!$I21:$R21)</f>
        <v>64691.46</v>
      </c>
      <c r="I21" s="32">
        <v>64691.46</v>
      </c>
      <c r="J21" s="32"/>
      <c r="K21" s="32"/>
      <c r="L21" s="32"/>
      <c r="M21" s="32"/>
      <c r="N21" s="32"/>
      <c r="O21" s="32"/>
      <c r="P21" s="32"/>
      <c r="Q21" s="32"/>
      <c r="R21" s="32"/>
      <c r="T21" s="2"/>
    </row>
    <row r="22" spans="1:20" s="1" customFormat="1" x14ac:dyDescent="0.2">
      <c r="A22" s="27">
        <v>21</v>
      </c>
      <c r="B22" s="28"/>
      <c r="C22" s="28"/>
      <c r="D22" s="29"/>
      <c r="E22" s="28" t="s">
        <v>208</v>
      </c>
      <c r="F22" s="28" t="s">
        <v>415</v>
      </c>
      <c r="G22" s="30" t="s">
        <v>209</v>
      </c>
      <c r="H22" s="31">
        <f>SUM('Τεχνικό Πρόγραμμα'!$I22:$R22)</f>
        <v>15000</v>
      </c>
      <c r="I22" s="32"/>
      <c r="J22" s="32"/>
      <c r="K22" s="32">
        <v>15000</v>
      </c>
      <c r="L22" s="32"/>
      <c r="M22" s="32"/>
      <c r="N22" s="32"/>
      <c r="O22" s="32"/>
      <c r="P22" s="32"/>
      <c r="Q22" s="32"/>
      <c r="R22" s="32"/>
      <c r="T22" s="2"/>
    </row>
    <row r="23" spans="1:20" s="1" customFormat="1" x14ac:dyDescent="0.2">
      <c r="A23" s="27">
        <v>22</v>
      </c>
      <c r="B23" s="28"/>
      <c r="C23" s="28"/>
      <c r="D23" s="29"/>
      <c r="E23" s="28" t="s">
        <v>20</v>
      </c>
      <c r="F23" s="28" t="s">
        <v>416</v>
      </c>
      <c r="G23" s="30" t="s">
        <v>134</v>
      </c>
      <c r="H23" s="31">
        <f>SUM('Τεχνικό Πρόγραμμα'!$I23:$R23)</f>
        <v>15000</v>
      </c>
      <c r="I23" s="32"/>
      <c r="J23" s="32"/>
      <c r="K23" s="32">
        <v>15000</v>
      </c>
      <c r="L23" s="32"/>
      <c r="M23" s="32"/>
      <c r="N23" s="32"/>
      <c r="O23" s="32"/>
      <c r="P23" s="32"/>
      <c r="Q23" s="32"/>
      <c r="R23" s="32"/>
      <c r="T23" s="2"/>
    </row>
    <row r="24" spans="1:20" s="1" customFormat="1" x14ac:dyDescent="0.2">
      <c r="A24" s="27">
        <v>23</v>
      </c>
      <c r="B24" s="28"/>
      <c r="C24" s="28"/>
      <c r="D24" s="29"/>
      <c r="E24" s="28" t="s">
        <v>21</v>
      </c>
      <c r="F24" s="28" t="s">
        <v>417</v>
      </c>
      <c r="G24" s="30" t="s">
        <v>135</v>
      </c>
      <c r="H24" s="31">
        <f>SUM('Τεχνικό Πρόγραμμα'!$I24:$R24)</f>
        <v>15000</v>
      </c>
      <c r="I24" s="32"/>
      <c r="J24" s="32"/>
      <c r="K24" s="32">
        <v>15000</v>
      </c>
      <c r="L24" s="32"/>
      <c r="M24" s="32"/>
      <c r="N24" s="32"/>
      <c r="O24" s="32"/>
      <c r="P24" s="32"/>
      <c r="Q24" s="32"/>
      <c r="R24" s="32"/>
      <c r="T24" s="2"/>
    </row>
    <row r="25" spans="1:20" s="1" customFormat="1" x14ac:dyDescent="0.2">
      <c r="A25" s="27">
        <v>24</v>
      </c>
      <c r="B25" s="28"/>
      <c r="C25" s="28"/>
      <c r="D25" s="29"/>
      <c r="E25" s="28" t="s">
        <v>267</v>
      </c>
      <c r="F25" s="28" t="s">
        <v>418</v>
      </c>
      <c r="G25" s="30" t="s">
        <v>19</v>
      </c>
      <c r="H25" s="31">
        <f>SUM('Τεχνικό Πρόγραμμα'!$I25:$R25)</f>
        <v>15000</v>
      </c>
      <c r="I25" s="32"/>
      <c r="J25" s="32"/>
      <c r="K25" s="32">
        <v>15000</v>
      </c>
      <c r="L25" s="32"/>
      <c r="M25" s="32"/>
      <c r="N25" s="32"/>
      <c r="O25" s="32"/>
      <c r="P25" s="32"/>
      <c r="Q25" s="32"/>
      <c r="R25" s="32"/>
      <c r="T25" s="2"/>
    </row>
    <row r="26" spans="1:20" s="1" customFormat="1" x14ac:dyDescent="0.2">
      <c r="A26" s="27">
        <v>25</v>
      </c>
      <c r="B26" s="28"/>
      <c r="C26" s="28"/>
      <c r="D26" s="29"/>
      <c r="E26" s="28" t="s">
        <v>22</v>
      </c>
      <c r="F26" s="28" t="s">
        <v>419</v>
      </c>
      <c r="G26" s="30" t="s">
        <v>23</v>
      </c>
      <c r="H26" s="31">
        <f>SUM('Τεχνικό Πρόγραμμα'!$I26:$R26)</f>
        <v>25000</v>
      </c>
      <c r="I26" s="32"/>
      <c r="J26" s="32"/>
      <c r="K26" s="32">
        <v>25000</v>
      </c>
      <c r="L26" s="32"/>
      <c r="M26" s="32"/>
      <c r="N26" s="32"/>
      <c r="O26" s="32"/>
      <c r="P26" s="32"/>
      <c r="Q26" s="32"/>
      <c r="R26" s="32"/>
      <c r="T26" s="2"/>
    </row>
    <row r="27" spans="1:20" s="1" customFormat="1" x14ac:dyDescent="0.2">
      <c r="A27" s="27">
        <v>26</v>
      </c>
      <c r="B27" s="28"/>
      <c r="C27" s="28"/>
      <c r="D27" s="29"/>
      <c r="E27" s="28" t="s">
        <v>24</v>
      </c>
      <c r="F27" s="28" t="s">
        <v>420</v>
      </c>
      <c r="G27" s="30" t="s">
        <v>25</v>
      </c>
      <c r="H27" s="31">
        <f>SUM('Τεχνικό Πρόγραμμα'!$I27:$R27)</f>
        <v>20000</v>
      </c>
      <c r="I27" s="32"/>
      <c r="J27" s="32"/>
      <c r="K27" s="32">
        <v>20000</v>
      </c>
      <c r="L27" s="32"/>
      <c r="M27" s="32"/>
      <c r="N27" s="32"/>
      <c r="O27" s="32"/>
      <c r="P27" s="32"/>
      <c r="Q27" s="32"/>
      <c r="R27" s="32"/>
      <c r="T27" s="2"/>
    </row>
    <row r="28" spans="1:20" s="1" customFormat="1" x14ac:dyDescent="0.2">
      <c r="A28" s="27">
        <v>27</v>
      </c>
      <c r="B28" s="28"/>
      <c r="C28" s="28"/>
      <c r="D28" s="29"/>
      <c r="E28" s="28" t="s">
        <v>26</v>
      </c>
      <c r="F28" s="28" t="s">
        <v>421</v>
      </c>
      <c r="G28" s="30" t="s">
        <v>27</v>
      </c>
      <c r="H28" s="31">
        <f>SUM('Τεχνικό Πρόγραμμα'!$I28:$R28)</f>
        <v>20000</v>
      </c>
      <c r="I28" s="32"/>
      <c r="J28" s="32"/>
      <c r="K28" s="32">
        <v>20000</v>
      </c>
      <c r="L28" s="32"/>
      <c r="M28" s="32"/>
      <c r="N28" s="32"/>
      <c r="O28" s="32"/>
      <c r="P28" s="32"/>
      <c r="Q28" s="32"/>
      <c r="R28" s="32"/>
      <c r="T28" s="2"/>
    </row>
    <row r="29" spans="1:20" s="1" customFormat="1" x14ac:dyDescent="0.2">
      <c r="A29" s="27">
        <v>28</v>
      </c>
      <c r="B29" s="28"/>
      <c r="C29" s="28"/>
      <c r="D29" s="29"/>
      <c r="E29" s="28" t="s">
        <v>28</v>
      </c>
      <c r="F29" s="28" t="s">
        <v>422</v>
      </c>
      <c r="G29" s="30" t="s">
        <v>29</v>
      </c>
      <c r="H29" s="31">
        <f>SUM('Τεχνικό Πρόγραμμα'!$I29:$R29)</f>
        <v>20000</v>
      </c>
      <c r="I29" s="32"/>
      <c r="J29" s="32"/>
      <c r="K29" s="32">
        <v>20000</v>
      </c>
      <c r="L29" s="32"/>
      <c r="M29" s="32"/>
      <c r="N29" s="32"/>
      <c r="O29" s="32"/>
      <c r="P29" s="32"/>
      <c r="Q29" s="32"/>
      <c r="R29" s="32"/>
      <c r="T29" s="2"/>
    </row>
    <row r="30" spans="1:20" s="1" customFormat="1" x14ac:dyDescent="0.2">
      <c r="A30" s="27">
        <v>29</v>
      </c>
      <c r="B30" s="28"/>
      <c r="C30" s="28"/>
      <c r="D30" s="29"/>
      <c r="E30" s="28" t="s">
        <v>30</v>
      </c>
      <c r="F30" s="28" t="s">
        <v>423</v>
      </c>
      <c r="G30" s="30" t="s">
        <v>31</v>
      </c>
      <c r="H30" s="31">
        <f>SUM('Τεχνικό Πρόγραμμα'!$I30:$R30)</f>
        <v>20000</v>
      </c>
      <c r="I30" s="32"/>
      <c r="J30" s="32"/>
      <c r="K30" s="32">
        <v>20000</v>
      </c>
      <c r="L30" s="32"/>
      <c r="M30" s="32"/>
      <c r="N30" s="32"/>
      <c r="O30" s="32"/>
      <c r="P30" s="32"/>
      <c r="Q30" s="32"/>
      <c r="R30" s="32"/>
      <c r="T30" s="2"/>
    </row>
    <row r="31" spans="1:20" s="1" customFormat="1" ht="28.8" x14ac:dyDescent="0.2">
      <c r="A31" s="27">
        <v>30</v>
      </c>
      <c r="B31" s="28"/>
      <c r="C31" s="28"/>
      <c r="D31" s="29"/>
      <c r="E31" s="28" t="s">
        <v>221</v>
      </c>
      <c r="F31" s="28" t="s">
        <v>424</v>
      </c>
      <c r="G31" s="30" t="s">
        <v>222</v>
      </c>
      <c r="H31" s="31">
        <f>SUM('Τεχνικό Πρόγραμμα'!$I31:$R31)</f>
        <v>10000</v>
      </c>
      <c r="I31" s="32"/>
      <c r="J31" s="32"/>
      <c r="K31" s="32">
        <v>10000</v>
      </c>
      <c r="L31" s="32"/>
      <c r="M31" s="32"/>
      <c r="N31" s="32"/>
      <c r="O31" s="32"/>
      <c r="P31" s="32"/>
      <c r="Q31" s="32"/>
      <c r="R31" s="32"/>
      <c r="T31" s="2"/>
    </row>
    <row r="32" spans="1:20" s="1" customFormat="1" x14ac:dyDescent="0.2">
      <c r="A32" s="27">
        <v>31</v>
      </c>
      <c r="B32" s="28"/>
      <c r="C32" s="28"/>
      <c r="D32" s="29"/>
      <c r="E32" s="28" t="s">
        <v>32</v>
      </c>
      <c r="F32" s="28" t="s">
        <v>425</v>
      </c>
      <c r="G32" s="30" t="s">
        <v>136</v>
      </c>
      <c r="H32" s="31">
        <f>SUM('Τεχνικό Πρόγραμμα'!$I32:$R32)</f>
        <v>15000</v>
      </c>
      <c r="I32" s="32"/>
      <c r="J32" s="32"/>
      <c r="K32" s="32">
        <v>15000</v>
      </c>
      <c r="L32" s="32"/>
      <c r="M32" s="32"/>
      <c r="N32" s="32"/>
      <c r="O32" s="32"/>
      <c r="P32" s="32"/>
      <c r="Q32" s="32"/>
      <c r="R32" s="32"/>
      <c r="T32" s="2"/>
    </row>
    <row r="33" spans="1:20" s="1" customFormat="1" x14ac:dyDescent="0.2">
      <c r="A33" s="27">
        <v>32</v>
      </c>
      <c r="B33" s="28"/>
      <c r="C33" s="28"/>
      <c r="D33" s="29"/>
      <c r="E33" s="28" t="s">
        <v>33</v>
      </c>
      <c r="F33" s="28" t="s">
        <v>426</v>
      </c>
      <c r="G33" s="30" t="s">
        <v>34</v>
      </c>
      <c r="H33" s="31">
        <f>SUM('Τεχνικό Πρόγραμμα'!$I33:$R33)</f>
        <v>5000</v>
      </c>
      <c r="I33" s="32"/>
      <c r="J33" s="32"/>
      <c r="K33" s="32">
        <v>5000</v>
      </c>
      <c r="L33" s="32"/>
      <c r="M33" s="32"/>
      <c r="N33" s="32"/>
      <c r="O33" s="32"/>
      <c r="P33" s="32"/>
      <c r="Q33" s="32"/>
      <c r="R33" s="32"/>
      <c r="T33" s="2"/>
    </row>
    <row r="34" spans="1:20" s="1" customFormat="1" x14ac:dyDescent="0.2">
      <c r="A34" s="27">
        <v>33</v>
      </c>
      <c r="B34" s="28"/>
      <c r="C34" s="28"/>
      <c r="D34" s="29"/>
      <c r="E34" s="28" t="s">
        <v>35</v>
      </c>
      <c r="F34" s="28" t="s">
        <v>427</v>
      </c>
      <c r="G34" s="30" t="s">
        <v>36</v>
      </c>
      <c r="H34" s="31">
        <f>SUM('Τεχνικό Πρόγραμμα'!$I34:$R34)</f>
        <v>5000</v>
      </c>
      <c r="I34" s="32"/>
      <c r="J34" s="32"/>
      <c r="K34" s="32">
        <v>5000</v>
      </c>
      <c r="L34" s="32"/>
      <c r="M34" s="32"/>
      <c r="N34" s="32"/>
      <c r="O34" s="32"/>
      <c r="P34" s="32"/>
      <c r="Q34" s="32"/>
      <c r="R34" s="32"/>
      <c r="T34" s="2"/>
    </row>
    <row r="35" spans="1:20" s="1" customFormat="1" x14ac:dyDescent="0.2">
      <c r="A35" s="27">
        <v>34</v>
      </c>
      <c r="B35" s="28"/>
      <c r="C35" s="28"/>
      <c r="D35" s="29"/>
      <c r="E35" s="28" t="s">
        <v>37</v>
      </c>
      <c r="F35" s="28" t="s">
        <v>428</v>
      </c>
      <c r="G35" s="30" t="s">
        <v>38</v>
      </c>
      <c r="H35" s="31">
        <f>SUM('Τεχνικό Πρόγραμμα'!$I35:$R35)</f>
        <v>15000</v>
      </c>
      <c r="I35" s="32"/>
      <c r="J35" s="32"/>
      <c r="K35" s="32">
        <v>15000</v>
      </c>
      <c r="L35" s="32"/>
      <c r="M35" s="32"/>
      <c r="N35" s="32"/>
      <c r="O35" s="32"/>
      <c r="P35" s="32"/>
      <c r="Q35" s="32"/>
      <c r="R35" s="32"/>
      <c r="T35" s="2"/>
    </row>
    <row r="36" spans="1:20" s="1" customFormat="1" x14ac:dyDescent="0.2">
      <c r="A36" s="27">
        <v>35</v>
      </c>
      <c r="B36" s="28"/>
      <c r="C36" s="28"/>
      <c r="D36" s="29"/>
      <c r="E36" s="28" t="s">
        <v>39</v>
      </c>
      <c r="F36" s="28" t="s">
        <v>429</v>
      </c>
      <c r="G36" s="30" t="s">
        <v>40</v>
      </c>
      <c r="H36" s="31">
        <f>SUM('Τεχνικό Πρόγραμμα'!$I36:$R36)</f>
        <v>5000</v>
      </c>
      <c r="I36" s="32"/>
      <c r="J36" s="32"/>
      <c r="K36" s="32">
        <v>5000</v>
      </c>
      <c r="L36" s="32"/>
      <c r="M36" s="32"/>
      <c r="N36" s="32"/>
      <c r="O36" s="32"/>
      <c r="P36" s="32"/>
      <c r="Q36" s="32"/>
      <c r="R36" s="32"/>
      <c r="T36" s="2"/>
    </row>
    <row r="37" spans="1:20" s="1" customFormat="1" x14ac:dyDescent="0.2">
      <c r="A37" s="27">
        <v>36</v>
      </c>
      <c r="B37" s="28"/>
      <c r="C37" s="28"/>
      <c r="D37" s="29"/>
      <c r="E37" s="28" t="s">
        <v>41</v>
      </c>
      <c r="F37" s="28" t="s">
        <v>430</v>
      </c>
      <c r="G37" s="30" t="s">
        <v>42</v>
      </c>
      <c r="H37" s="31">
        <f>SUM('Τεχνικό Πρόγραμμα'!$I37:$R37)</f>
        <v>5000</v>
      </c>
      <c r="I37" s="32"/>
      <c r="J37" s="32"/>
      <c r="K37" s="32">
        <v>5000</v>
      </c>
      <c r="L37" s="32"/>
      <c r="M37" s="32"/>
      <c r="N37" s="32"/>
      <c r="O37" s="32"/>
      <c r="P37" s="32"/>
      <c r="Q37" s="32"/>
      <c r="R37" s="32"/>
      <c r="T37" s="2"/>
    </row>
    <row r="38" spans="1:20" s="1" customFormat="1" x14ac:dyDescent="0.2">
      <c r="A38" s="27">
        <v>37</v>
      </c>
      <c r="B38" s="28"/>
      <c r="C38" s="28"/>
      <c r="D38" s="29"/>
      <c r="E38" s="28" t="s">
        <v>43</v>
      </c>
      <c r="F38" s="28" t="s">
        <v>431</v>
      </c>
      <c r="G38" s="30" t="s">
        <v>44</v>
      </c>
      <c r="H38" s="31">
        <f>SUM('Τεχνικό Πρόγραμμα'!$I38:$R38)</f>
        <v>5000</v>
      </c>
      <c r="I38" s="32"/>
      <c r="J38" s="32"/>
      <c r="K38" s="32">
        <v>5000</v>
      </c>
      <c r="L38" s="32"/>
      <c r="M38" s="32"/>
      <c r="N38" s="32"/>
      <c r="O38" s="32"/>
      <c r="P38" s="32"/>
      <c r="Q38" s="32"/>
      <c r="R38" s="32"/>
      <c r="T38" s="2"/>
    </row>
    <row r="39" spans="1:20" s="1" customFormat="1" x14ac:dyDescent="0.2">
      <c r="A39" s="27">
        <v>38</v>
      </c>
      <c r="B39" s="28"/>
      <c r="C39" s="28"/>
      <c r="D39" s="29"/>
      <c r="E39" s="28" t="s">
        <v>45</v>
      </c>
      <c r="F39" s="28" t="s">
        <v>432</v>
      </c>
      <c r="G39" s="30" t="s">
        <v>46</v>
      </c>
      <c r="H39" s="31">
        <f>SUM('Τεχνικό Πρόγραμμα'!$I39:$R39)</f>
        <v>5000</v>
      </c>
      <c r="I39" s="32"/>
      <c r="J39" s="32"/>
      <c r="K39" s="32">
        <v>5000</v>
      </c>
      <c r="L39" s="32"/>
      <c r="M39" s="32"/>
      <c r="N39" s="32"/>
      <c r="O39" s="32"/>
      <c r="P39" s="32"/>
      <c r="Q39" s="32"/>
      <c r="R39" s="32"/>
      <c r="T39" s="2"/>
    </row>
    <row r="40" spans="1:20" s="1" customFormat="1" x14ac:dyDescent="0.2">
      <c r="A40" s="27">
        <v>39</v>
      </c>
      <c r="B40" s="28"/>
      <c r="C40" s="28"/>
      <c r="D40" s="29"/>
      <c r="E40" s="28" t="s">
        <v>47</v>
      </c>
      <c r="F40" s="28" t="s">
        <v>433</v>
      </c>
      <c r="G40" s="30" t="s">
        <v>48</v>
      </c>
      <c r="H40" s="31">
        <f>SUM('Τεχνικό Πρόγραμμα'!$I40:$R40)</f>
        <v>5000</v>
      </c>
      <c r="I40" s="32"/>
      <c r="J40" s="32"/>
      <c r="K40" s="32">
        <v>5000</v>
      </c>
      <c r="L40" s="32"/>
      <c r="M40" s="32"/>
      <c r="N40" s="32"/>
      <c r="O40" s="32"/>
      <c r="P40" s="32"/>
      <c r="Q40" s="32"/>
      <c r="R40" s="32"/>
      <c r="T40" s="2"/>
    </row>
    <row r="41" spans="1:20" s="1" customFormat="1" x14ac:dyDescent="0.2">
      <c r="A41" s="27">
        <v>40</v>
      </c>
      <c r="B41" s="28"/>
      <c r="C41" s="28"/>
      <c r="D41" s="29"/>
      <c r="E41" s="28" t="s">
        <v>49</v>
      </c>
      <c r="F41" s="28" t="s">
        <v>434</v>
      </c>
      <c r="G41" s="30" t="s">
        <v>50</v>
      </c>
      <c r="H41" s="31">
        <f>SUM('Τεχνικό Πρόγραμμα'!$I41:$R41)</f>
        <v>5000</v>
      </c>
      <c r="I41" s="32"/>
      <c r="J41" s="32"/>
      <c r="K41" s="32">
        <v>5000</v>
      </c>
      <c r="L41" s="32"/>
      <c r="M41" s="32"/>
      <c r="N41" s="32"/>
      <c r="O41" s="32"/>
      <c r="P41" s="32"/>
      <c r="Q41" s="32"/>
      <c r="R41" s="32"/>
      <c r="T41" s="2"/>
    </row>
    <row r="42" spans="1:20" s="1" customFormat="1" x14ac:dyDescent="0.2">
      <c r="A42" s="27">
        <v>41</v>
      </c>
      <c r="B42" s="28"/>
      <c r="C42" s="28"/>
      <c r="D42" s="29"/>
      <c r="E42" s="28" t="s">
        <v>51</v>
      </c>
      <c r="F42" s="28" t="s">
        <v>435</v>
      </c>
      <c r="G42" s="30" t="s">
        <v>52</v>
      </c>
      <c r="H42" s="31">
        <f>SUM('Τεχνικό Πρόγραμμα'!$I42:$R42)</f>
        <v>5000</v>
      </c>
      <c r="I42" s="32"/>
      <c r="J42" s="32"/>
      <c r="K42" s="32">
        <v>5000</v>
      </c>
      <c r="L42" s="32"/>
      <c r="M42" s="32"/>
      <c r="N42" s="32"/>
      <c r="O42" s="32"/>
      <c r="P42" s="32"/>
      <c r="Q42" s="32"/>
      <c r="R42" s="32"/>
      <c r="T42" s="2"/>
    </row>
    <row r="43" spans="1:20" s="1" customFormat="1" x14ac:dyDescent="0.2">
      <c r="A43" s="27">
        <v>42</v>
      </c>
      <c r="B43" s="28"/>
      <c r="C43" s="28"/>
      <c r="D43" s="29"/>
      <c r="E43" s="28" t="s">
        <v>53</v>
      </c>
      <c r="F43" s="28" t="s">
        <v>436</v>
      </c>
      <c r="G43" s="30" t="s">
        <v>138</v>
      </c>
      <c r="H43" s="31">
        <f>SUM('Τεχνικό Πρόγραμμα'!$I43:$R43)</f>
        <v>6000</v>
      </c>
      <c r="I43" s="32"/>
      <c r="J43" s="32"/>
      <c r="K43" s="32">
        <v>6000</v>
      </c>
      <c r="L43" s="32"/>
      <c r="M43" s="32"/>
      <c r="N43" s="32"/>
      <c r="O43" s="32"/>
      <c r="P43" s="32"/>
      <c r="Q43" s="32"/>
      <c r="R43" s="32"/>
      <c r="T43" s="2"/>
    </row>
    <row r="44" spans="1:20" s="1" customFormat="1" x14ac:dyDescent="0.2">
      <c r="A44" s="27">
        <v>43</v>
      </c>
      <c r="B44" s="28"/>
      <c r="C44" s="28"/>
      <c r="D44" s="29"/>
      <c r="E44" s="28" t="s">
        <v>54</v>
      </c>
      <c r="F44" s="28" t="s">
        <v>437</v>
      </c>
      <c r="G44" s="30" t="s">
        <v>303</v>
      </c>
      <c r="H44" s="31">
        <f>SUM('Τεχνικό Πρόγραμμα'!$I44:$R44)</f>
        <v>5000</v>
      </c>
      <c r="I44" s="32"/>
      <c r="J44" s="32"/>
      <c r="K44" s="32">
        <v>5000</v>
      </c>
      <c r="L44" s="32"/>
      <c r="M44" s="32"/>
      <c r="N44" s="32"/>
      <c r="O44" s="32"/>
      <c r="P44" s="32"/>
      <c r="Q44" s="32"/>
      <c r="R44" s="32"/>
      <c r="T44" s="2"/>
    </row>
    <row r="45" spans="1:20" s="1" customFormat="1" x14ac:dyDescent="0.2">
      <c r="A45" s="27">
        <v>44</v>
      </c>
      <c r="B45" s="28"/>
      <c r="C45" s="28"/>
      <c r="D45" s="29"/>
      <c r="E45" s="28" t="s">
        <v>55</v>
      </c>
      <c r="F45" s="28" t="s">
        <v>438</v>
      </c>
      <c r="G45" s="30" t="s">
        <v>56</v>
      </c>
      <c r="H45" s="31">
        <f>SUM('Τεχνικό Πρόγραμμα'!$I45:$R45)</f>
        <v>5000</v>
      </c>
      <c r="I45" s="32"/>
      <c r="J45" s="32"/>
      <c r="K45" s="32">
        <v>5000</v>
      </c>
      <c r="L45" s="32"/>
      <c r="M45" s="32"/>
      <c r="N45" s="32"/>
      <c r="O45" s="32"/>
      <c r="P45" s="32"/>
      <c r="Q45" s="32"/>
      <c r="R45" s="32"/>
      <c r="T45" s="2"/>
    </row>
    <row r="46" spans="1:20" s="1" customFormat="1" x14ac:dyDescent="0.2">
      <c r="A46" s="27">
        <v>45</v>
      </c>
      <c r="B46" s="28"/>
      <c r="C46" s="28"/>
      <c r="D46" s="29"/>
      <c r="E46" s="28" t="s">
        <v>317</v>
      </c>
      <c r="F46" s="28" t="s">
        <v>439</v>
      </c>
      <c r="G46" s="30" t="s">
        <v>318</v>
      </c>
      <c r="H46" s="31">
        <f>SUM('Τεχνικό Πρόγραμμα'!$I46:$R46)</f>
        <v>3000</v>
      </c>
      <c r="I46" s="32"/>
      <c r="J46" s="32"/>
      <c r="K46" s="32">
        <v>3000</v>
      </c>
      <c r="L46" s="32"/>
      <c r="M46" s="32"/>
      <c r="N46" s="32"/>
      <c r="O46" s="32"/>
      <c r="P46" s="32"/>
      <c r="Q46" s="32"/>
      <c r="R46" s="32"/>
      <c r="T46" s="2"/>
    </row>
    <row r="47" spans="1:20" s="1" customFormat="1" x14ac:dyDescent="0.2">
      <c r="A47" s="27">
        <v>46</v>
      </c>
      <c r="B47" s="28"/>
      <c r="C47" s="28"/>
      <c r="D47" s="29"/>
      <c r="E47" s="28" t="s">
        <v>57</v>
      </c>
      <c r="F47" s="28" t="s">
        <v>440</v>
      </c>
      <c r="G47" s="30" t="s">
        <v>327</v>
      </c>
      <c r="H47" s="31">
        <f>SUM('Τεχνικό Πρόγραμμα'!$I47:$R47)</f>
        <v>7000</v>
      </c>
      <c r="I47" s="32"/>
      <c r="J47" s="32"/>
      <c r="K47" s="32">
        <v>7000</v>
      </c>
      <c r="L47" s="32"/>
      <c r="M47" s="32"/>
      <c r="N47" s="32"/>
      <c r="O47" s="32"/>
      <c r="P47" s="32"/>
      <c r="Q47" s="32"/>
      <c r="R47" s="32"/>
      <c r="T47" s="2"/>
    </row>
    <row r="48" spans="1:20" s="1" customFormat="1" x14ac:dyDescent="0.2">
      <c r="A48" s="27">
        <v>47</v>
      </c>
      <c r="B48" s="28"/>
      <c r="C48" s="28"/>
      <c r="D48" s="29"/>
      <c r="E48" s="28" t="s">
        <v>343</v>
      </c>
      <c r="F48" s="28" t="s">
        <v>441</v>
      </c>
      <c r="G48" s="30" t="s">
        <v>342</v>
      </c>
      <c r="H48" s="31">
        <f>SUM('Τεχνικό Πρόγραμμα'!$I48:$R48)</f>
        <v>10000</v>
      </c>
      <c r="I48" s="32"/>
      <c r="J48" s="32"/>
      <c r="K48" s="32">
        <v>10000</v>
      </c>
      <c r="L48" s="32"/>
      <c r="M48" s="32"/>
      <c r="N48" s="32"/>
      <c r="O48" s="32"/>
      <c r="P48" s="32"/>
      <c r="Q48" s="32"/>
      <c r="R48" s="32"/>
      <c r="T48" s="2"/>
    </row>
    <row r="49" spans="1:20" s="1" customFormat="1" ht="28.8" x14ac:dyDescent="0.2">
      <c r="A49" s="27">
        <v>48</v>
      </c>
      <c r="B49" s="28"/>
      <c r="C49" s="28"/>
      <c r="D49" s="29"/>
      <c r="E49" s="28" t="s">
        <v>58</v>
      </c>
      <c r="F49" s="28" t="s">
        <v>442</v>
      </c>
      <c r="G49" s="30" t="s">
        <v>139</v>
      </c>
      <c r="H49" s="31">
        <f>SUM('Τεχνικό Πρόγραμμα'!$I49:$R49)</f>
        <v>92117.91</v>
      </c>
      <c r="I49" s="32"/>
      <c r="J49" s="32">
        <v>92117.91</v>
      </c>
      <c r="K49" s="32"/>
      <c r="L49" s="32"/>
      <c r="M49" s="32"/>
      <c r="N49" s="32"/>
      <c r="O49" s="32"/>
      <c r="P49" s="32"/>
      <c r="Q49" s="32"/>
      <c r="R49" s="32"/>
      <c r="T49" s="2"/>
    </row>
    <row r="50" spans="1:20" s="1" customFormat="1" x14ac:dyDescent="0.2">
      <c r="A50" s="27">
        <v>49</v>
      </c>
      <c r="B50" s="28"/>
      <c r="C50" s="28"/>
      <c r="D50" s="29"/>
      <c r="E50" s="28" t="s">
        <v>59</v>
      </c>
      <c r="F50" s="28" t="s">
        <v>443</v>
      </c>
      <c r="G50" s="30" t="s">
        <v>60</v>
      </c>
      <c r="H50" s="31">
        <f>SUM('Τεχνικό Πρόγραμμα'!$I50:$R50)</f>
        <v>10000</v>
      </c>
      <c r="I50" s="32"/>
      <c r="J50" s="32"/>
      <c r="K50" s="32">
        <v>10000</v>
      </c>
      <c r="L50" s="32"/>
      <c r="M50" s="32"/>
      <c r="N50" s="32"/>
      <c r="O50" s="32"/>
      <c r="P50" s="32"/>
      <c r="Q50" s="32"/>
      <c r="R50" s="32"/>
      <c r="T50" s="2"/>
    </row>
    <row r="51" spans="1:20" s="1" customFormat="1" x14ac:dyDescent="0.2">
      <c r="A51" s="27">
        <v>50</v>
      </c>
      <c r="B51" s="28"/>
      <c r="C51" s="28"/>
      <c r="D51" s="29"/>
      <c r="E51" s="28" t="s">
        <v>61</v>
      </c>
      <c r="F51" s="28" t="s">
        <v>444</v>
      </c>
      <c r="G51" s="30" t="s">
        <v>62</v>
      </c>
      <c r="H51" s="31">
        <f>SUM('Τεχνικό Πρόγραμμα'!$I51:$R51)</f>
        <v>10000</v>
      </c>
      <c r="I51" s="32"/>
      <c r="J51" s="32"/>
      <c r="K51" s="32">
        <v>10000</v>
      </c>
      <c r="L51" s="32"/>
      <c r="M51" s="32"/>
      <c r="N51" s="32"/>
      <c r="O51" s="32"/>
      <c r="P51" s="32"/>
      <c r="Q51" s="32"/>
      <c r="R51" s="32"/>
      <c r="T51" s="2"/>
    </row>
    <row r="52" spans="1:20" s="1" customFormat="1" x14ac:dyDescent="0.2">
      <c r="A52" s="27">
        <v>51</v>
      </c>
      <c r="B52" s="28"/>
      <c r="C52" s="28"/>
      <c r="D52" s="29"/>
      <c r="E52" s="28" t="s">
        <v>63</v>
      </c>
      <c r="F52" s="28" t="s">
        <v>445</v>
      </c>
      <c r="G52" s="30" t="s">
        <v>64</v>
      </c>
      <c r="H52" s="31">
        <f>SUM('Τεχνικό Πρόγραμμα'!$I52:$R52)</f>
        <v>5000</v>
      </c>
      <c r="I52" s="32"/>
      <c r="J52" s="32"/>
      <c r="K52" s="32">
        <v>5000</v>
      </c>
      <c r="L52" s="32"/>
      <c r="M52" s="32"/>
      <c r="N52" s="32"/>
      <c r="O52" s="32"/>
      <c r="P52" s="32"/>
      <c r="Q52" s="32"/>
      <c r="R52" s="32"/>
      <c r="T52" s="2"/>
    </row>
    <row r="53" spans="1:20" s="1" customFormat="1" x14ac:dyDescent="0.2">
      <c r="A53" s="27">
        <v>52</v>
      </c>
      <c r="B53" s="28"/>
      <c r="C53" s="28"/>
      <c r="D53" s="29"/>
      <c r="E53" s="28" t="s">
        <v>65</v>
      </c>
      <c r="F53" s="28" t="s">
        <v>446</v>
      </c>
      <c r="G53" s="30" t="s">
        <v>66</v>
      </c>
      <c r="H53" s="31">
        <f>SUM('Τεχνικό Πρόγραμμα'!$I53:$R53)</f>
        <v>5000</v>
      </c>
      <c r="I53" s="32"/>
      <c r="J53" s="32"/>
      <c r="K53" s="32">
        <v>5000</v>
      </c>
      <c r="L53" s="32"/>
      <c r="M53" s="32"/>
      <c r="N53" s="32"/>
      <c r="O53" s="32"/>
      <c r="P53" s="32"/>
      <c r="Q53" s="32"/>
      <c r="R53" s="32"/>
      <c r="T53" s="2"/>
    </row>
    <row r="54" spans="1:20" s="1" customFormat="1" x14ac:dyDescent="0.2">
      <c r="A54" s="27">
        <v>53</v>
      </c>
      <c r="B54" s="28"/>
      <c r="C54" s="28"/>
      <c r="D54" s="29"/>
      <c r="E54" s="28" t="s">
        <v>67</v>
      </c>
      <c r="F54" s="28" t="s">
        <v>447</v>
      </c>
      <c r="G54" s="30" t="s">
        <v>68</v>
      </c>
      <c r="H54" s="31">
        <f>SUM('Τεχνικό Πρόγραμμα'!$I54:$R54)</f>
        <v>5000</v>
      </c>
      <c r="I54" s="32"/>
      <c r="J54" s="32"/>
      <c r="K54" s="32">
        <v>5000</v>
      </c>
      <c r="L54" s="32"/>
      <c r="M54" s="32"/>
      <c r="N54" s="32"/>
      <c r="O54" s="32"/>
      <c r="P54" s="32"/>
      <c r="Q54" s="32"/>
      <c r="R54" s="32"/>
      <c r="T54" s="2"/>
    </row>
    <row r="55" spans="1:20" s="1" customFormat="1" ht="28.8" x14ac:dyDescent="0.2">
      <c r="A55" s="27">
        <v>54</v>
      </c>
      <c r="B55" s="28"/>
      <c r="C55" s="28"/>
      <c r="D55" s="29"/>
      <c r="E55" s="28" t="s">
        <v>69</v>
      </c>
      <c r="F55" s="28" t="s">
        <v>448</v>
      </c>
      <c r="G55" s="30" t="s">
        <v>141</v>
      </c>
      <c r="H55" s="31">
        <f>SUM('Τεχνικό Πρόγραμμα'!$I55:$R55)</f>
        <v>381487.24</v>
      </c>
      <c r="I55" s="32"/>
      <c r="J55" s="32"/>
      <c r="K55" s="32">
        <v>381487.24</v>
      </c>
      <c r="L55" s="32"/>
      <c r="M55" s="32"/>
      <c r="N55" s="32"/>
      <c r="O55" s="32"/>
      <c r="P55" s="32"/>
      <c r="Q55" s="32"/>
      <c r="R55" s="32"/>
      <c r="T55" s="2"/>
    </row>
    <row r="56" spans="1:20" s="1" customFormat="1" x14ac:dyDescent="0.2">
      <c r="A56" s="27">
        <v>55</v>
      </c>
      <c r="B56" s="34"/>
      <c r="C56" s="34"/>
      <c r="D56" s="35"/>
      <c r="E56" s="34" t="s">
        <v>70</v>
      </c>
      <c r="F56" s="34" t="s">
        <v>449</v>
      </c>
      <c r="G56" s="36" t="s">
        <v>253</v>
      </c>
      <c r="H56" s="31">
        <f>SUM('Τεχνικό Πρόγραμμα'!$I56:$R56)</f>
        <v>305010.13</v>
      </c>
      <c r="I56" s="31"/>
      <c r="J56" s="31">
        <v>71425.289999999994</v>
      </c>
      <c r="K56" s="31">
        <v>233584.84</v>
      </c>
      <c r="L56" s="31"/>
      <c r="M56" s="31"/>
      <c r="N56" s="31"/>
      <c r="O56" s="31"/>
      <c r="P56" s="31"/>
      <c r="Q56" s="31"/>
      <c r="R56" s="31"/>
      <c r="T56" s="2"/>
    </row>
    <row r="57" spans="1:20" s="1" customFormat="1" x14ac:dyDescent="0.2">
      <c r="A57" s="27">
        <v>56</v>
      </c>
      <c r="B57" s="28"/>
      <c r="C57" s="28"/>
      <c r="D57" s="29"/>
      <c r="E57" s="28" t="s">
        <v>71</v>
      </c>
      <c r="F57" s="28" t="s">
        <v>450</v>
      </c>
      <c r="G57" s="30" t="s">
        <v>142</v>
      </c>
      <c r="H57" s="31">
        <f>SUM('Τεχνικό Πρόγραμμα'!$I57:$R57)</f>
        <v>6000</v>
      </c>
      <c r="I57" s="32"/>
      <c r="J57" s="32"/>
      <c r="K57" s="32">
        <v>6000</v>
      </c>
      <c r="L57" s="32"/>
      <c r="M57" s="32"/>
      <c r="N57" s="32"/>
      <c r="O57" s="32"/>
      <c r="P57" s="32"/>
      <c r="Q57" s="32"/>
      <c r="R57" s="32"/>
      <c r="T57" s="2"/>
    </row>
    <row r="58" spans="1:20" s="1" customFormat="1" ht="28.8" x14ac:dyDescent="0.2">
      <c r="A58" s="27">
        <v>57</v>
      </c>
      <c r="B58" s="28"/>
      <c r="C58" s="28"/>
      <c r="D58" s="29"/>
      <c r="E58" s="28" t="s">
        <v>72</v>
      </c>
      <c r="F58" s="28" t="s">
        <v>451</v>
      </c>
      <c r="G58" s="30" t="s">
        <v>73</v>
      </c>
      <c r="H58" s="31">
        <f>SUM('Τεχνικό Πρόγραμμα'!$I58:$R58)</f>
        <v>16128.02</v>
      </c>
      <c r="I58" s="32"/>
      <c r="J58" s="32"/>
      <c r="K58" s="32">
        <v>16128.02</v>
      </c>
      <c r="L58" s="32"/>
      <c r="M58" s="32"/>
      <c r="N58" s="32"/>
      <c r="O58" s="32"/>
      <c r="P58" s="32"/>
      <c r="Q58" s="32"/>
      <c r="R58" s="32"/>
      <c r="T58" s="2"/>
    </row>
    <row r="59" spans="1:20" s="1" customFormat="1" ht="28.8" x14ac:dyDescent="0.2">
      <c r="A59" s="27">
        <v>58</v>
      </c>
      <c r="B59" s="28"/>
      <c r="C59" s="28"/>
      <c r="D59" s="29"/>
      <c r="E59" s="28" t="s">
        <v>219</v>
      </c>
      <c r="F59" s="28" t="s">
        <v>452</v>
      </c>
      <c r="G59" s="30" t="s">
        <v>220</v>
      </c>
      <c r="H59" s="31">
        <f>SUM('Τεχνικό Πρόγραμμα'!$I59:$R59)</f>
        <v>7810.79</v>
      </c>
      <c r="I59" s="32"/>
      <c r="J59" s="32"/>
      <c r="K59" s="32">
        <v>7810.79</v>
      </c>
      <c r="L59" s="32"/>
      <c r="M59" s="32"/>
      <c r="N59" s="32"/>
      <c r="O59" s="32"/>
      <c r="P59" s="32"/>
      <c r="Q59" s="32"/>
      <c r="R59" s="32"/>
      <c r="T59" s="2"/>
    </row>
    <row r="60" spans="1:20" s="1" customFormat="1" x14ac:dyDescent="0.2">
      <c r="A60" s="27">
        <v>59</v>
      </c>
      <c r="B60" s="28"/>
      <c r="C60" s="28"/>
      <c r="D60" s="29"/>
      <c r="E60" s="28" t="s">
        <v>74</v>
      </c>
      <c r="F60" s="28" t="s">
        <v>453</v>
      </c>
      <c r="G60" s="30" t="s">
        <v>143</v>
      </c>
      <c r="H60" s="31">
        <f>SUM('Τεχνικό Πρόγραμμα'!$I60:$R60)</f>
        <v>7500</v>
      </c>
      <c r="I60" s="32"/>
      <c r="J60" s="32"/>
      <c r="K60" s="32">
        <v>7500</v>
      </c>
      <c r="L60" s="32"/>
      <c r="M60" s="32"/>
      <c r="N60" s="32"/>
      <c r="O60" s="32"/>
      <c r="P60" s="32"/>
      <c r="Q60" s="32"/>
      <c r="R60" s="32"/>
      <c r="T60" s="2"/>
    </row>
    <row r="61" spans="1:20" s="1" customFormat="1" ht="28.8" x14ac:dyDescent="0.2">
      <c r="A61" s="27">
        <v>60</v>
      </c>
      <c r="B61" s="28"/>
      <c r="C61" s="28"/>
      <c r="D61" s="29"/>
      <c r="E61" s="28" t="s">
        <v>75</v>
      </c>
      <c r="F61" s="28" t="s">
        <v>454</v>
      </c>
      <c r="G61" s="30" t="s">
        <v>144</v>
      </c>
      <c r="H61" s="31">
        <f>SUM('Τεχνικό Πρόγραμμα'!$I61:$R61)</f>
        <v>5000</v>
      </c>
      <c r="I61" s="32"/>
      <c r="J61" s="32"/>
      <c r="K61" s="32">
        <v>5000</v>
      </c>
      <c r="L61" s="32"/>
      <c r="M61" s="32"/>
      <c r="N61" s="32"/>
      <c r="O61" s="32"/>
      <c r="P61" s="32"/>
      <c r="Q61" s="32"/>
      <c r="R61" s="32"/>
      <c r="T61" s="2"/>
    </row>
    <row r="62" spans="1:20" s="37" customFormat="1" ht="28.8" x14ac:dyDescent="0.2">
      <c r="A62" s="27">
        <v>61</v>
      </c>
      <c r="B62" s="28"/>
      <c r="C62" s="28"/>
      <c r="D62" s="29"/>
      <c r="E62" s="28" t="s">
        <v>76</v>
      </c>
      <c r="F62" s="28" t="s">
        <v>455</v>
      </c>
      <c r="G62" s="30" t="s">
        <v>145</v>
      </c>
      <c r="H62" s="31">
        <f>SUM('Τεχνικό Πρόγραμμα'!$I62:$R62)</f>
        <v>1000</v>
      </c>
      <c r="I62" s="32"/>
      <c r="J62" s="32"/>
      <c r="K62" s="32">
        <v>1000</v>
      </c>
      <c r="L62" s="32"/>
      <c r="M62" s="32"/>
      <c r="N62" s="32"/>
      <c r="O62" s="32"/>
      <c r="P62" s="32"/>
      <c r="Q62" s="32"/>
      <c r="R62" s="32"/>
      <c r="T62" s="2"/>
    </row>
    <row r="63" spans="1:20" s="1" customFormat="1" x14ac:dyDescent="0.2">
      <c r="A63" s="27">
        <v>62</v>
      </c>
      <c r="B63" s="28"/>
      <c r="C63" s="28"/>
      <c r="D63" s="29"/>
      <c r="E63" s="28" t="s">
        <v>77</v>
      </c>
      <c r="F63" s="28" t="s">
        <v>456</v>
      </c>
      <c r="G63" s="30" t="s">
        <v>78</v>
      </c>
      <c r="H63" s="31">
        <f>SUM('Τεχνικό Πρόγραμμα'!$I63:$R63)</f>
        <v>20000</v>
      </c>
      <c r="I63" s="32"/>
      <c r="J63" s="32"/>
      <c r="K63" s="32">
        <v>20000</v>
      </c>
      <c r="L63" s="32"/>
      <c r="M63" s="32"/>
      <c r="N63" s="32"/>
      <c r="O63" s="32"/>
      <c r="P63" s="32"/>
      <c r="Q63" s="32"/>
      <c r="R63" s="32"/>
      <c r="T63" s="2"/>
    </row>
    <row r="64" spans="1:20" s="1" customFormat="1" x14ac:dyDescent="0.2">
      <c r="A64" s="27">
        <v>63</v>
      </c>
      <c r="B64" s="28"/>
      <c r="C64" s="28"/>
      <c r="D64" s="29"/>
      <c r="E64" s="28" t="s">
        <v>79</v>
      </c>
      <c r="F64" s="28" t="s">
        <v>457</v>
      </c>
      <c r="G64" s="30" t="s">
        <v>80</v>
      </c>
      <c r="H64" s="31">
        <f>SUM('Τεχνικό Πρόγραμμα'!$I64:$R64)</f>
        <v>5000</v>
      </c>
      <c r="I64" s="32"/>
      <c r="J64" s="32"/>
      <c r="K64" s="32">
        <v>5000</v>
      </c>
      <c r="L64" s="32"/>
      <c r="M64" s="32"/>
      <c r="N64" s="32"/>
      <c r="O64" s="32"/>
      <c r="P64" s="32"/>
      <c r="Q64" s="32"/>
      <c r="R64" s="32"/>
      <c r="T64" s="2"/>
    </row>
    <row r="65" spans="1:20" s="1" customFormat="1" x14ac:dyDescent="0.2">
      <c r="A65" s="27">
        <v>64</v>
      </c>
      <c r="B65" s="28"/>
      <c r="C65" s="28"/>
      <c r="D65" s="29"/>
      <c r="E65" s="28" t="s">
        <v>81</v>
      </c>
      <c r="F65" s="28" t="s">
        <v>458</v>
      </c>
      <c r="G65" s="30" t="s">
        <v>82</v>
      </c>
      <c r="H65" s="31">
        <f>SUM('Τεχνικό Πρόγραμμα'!$I65:$R65)</f>
        <v>5000</v>
      </c>
      <c r="I65" s="32"/>
      <c r="J65" s="32"/>
      <c r="K65" s="32">
        <v>5000</v>
      </c>
      <c r="L65" s="32"/>
      <c r="M65" s="32"/>
      <c r="N65" s="32"/>
      <c r="O65" s="32"/>
      <c r="P65" s="32"/>
      <c r="Q65" s="32"/>
      <c r="R65" s="32"/>
      <c r="T65" s="2"/>
    </row>
    <row r="66" spans="1:20" s="1" customFormat="1" x14ac:dyDescent="0.2">
      <c r="A66" s="27">
        <v>65</v>
      </c>
      <c r="B66" s="28"/>
      <c r="C66" s="28"/>
      <c r="D66" s="29"/>
      <c r="E66" s="28" t="s">
        <v>83</v>
      </c>
      <c r="F66" s="28" t="s">
        <v>459</v>
      </c>
      <c r="G66" s="30" t="s">
        <v>84</v>
      </c>
      <c r="H66" s="31">
        <f>SUM('Τεχνικό Πρόγραμμα'!$I66:$R66)</f>
        <v>20000</v>
      </c>
      <c r="I66" s="32"/>
      <c r="J66" s="32"/>
      <c r="K66" s="32">
        <v>20000</v>
      </c>
      <c r="L66" s="32"/>
      <c r="M66" s="32"/>
      <c r="N66" s="32"/>
      <c r="O66" s="32"/>
      <c r="P66" s="32"/>
      <c r="Q66" s="32"/>
      <c r="R66" s="32"/>
      <c r="T66" s="2"/>
    </row>
    <row r="67" spans="1:20" s="1" customFormat="1" x14ac:dyDescent="0.2">
      <c r="A67" s="27">
        <v>66</v>
      </c>
      <c r="B67" s="28"/>
      <c r="C67" s="28"/>
      <c r="D67" s="29"/>
      <c r="E67" s="28" t="s">
        <v>85</v>
      </c>
      <c r="F67" s="28" t="s">
        <v>460</v>
      </c>
      <c r="G67" s="30" t="s">
        <v>86</v>
      </c>
      <c r="H67" s="31">
        <f>SUM('Τεχνικό Πρόγραμμα'!$I67:$R67)</f>
        <v>5000</v>
      </c>
      <c r="I67" s="32"/>
      <c r="J67" s="32"/>
      <c r="K67" s="32">
        <v>5000</v>
      </c>
      <c r="L67" s="32"/>
      <c r="M67" s="32"/>
      <c r="N67" s="32"/>
      <c r="O67" s="32"/>
      <c r="P67" s="32"/>
      <c r="Q67" s="32"/>
      <c r="R67" s="32"/>
      <c r="T67" s="2"/>
    </row>
    <row r="68" spans="1:20" s="1" customFormat="1" ht="28.8" x14ac:dyDescent="0.2">
      <c r="A68" s="27">
        <v>67</v>
      </c>
      <c r="B68" s="28"/>
      <c r="C68" s="28"/>
      <c r="D68" s="29"/>
      <c r="E68" s="28" t="s">
        <v>87</v>
      </c>
      <c r="F68" s="28" t="s">
        <v>461</v>
      </c>
      <c r="G68" s="30" t="s">
        <v>227</v>
      </c>
      <c r="H68" s="31">
        <f>SUM('Τεχνικό Πρόγραμμα'!$I68:$R68)</f>
        <v>11838.99</v>
      </c>
      <c r="I68" s="32"/>
      <c r="J68" s="32">
        <v>11838.99</v>
      </c>
      <c r="K68" s="32"/>
      <c r="L68" s="32"/>
      <c r="M68" s="32"/>
      <c r="N68" s="32"/>
      <c r="O68" s="32"/>
      <c r="P68" s="32"/>
      <c r="Q68" s="32"/>
      <c r="R68" s="32"/>
      <c r="T68" s="2"/>
    </row>
    <row r="69" spans="1:20" s="1" customFormat="1" x14ac:dyDescent="0.2">
      <c r="A69" s="27">
        <v>68</v>
      </c>
      <c r="B69" s="28"/>
      <c r="C69" s="28"/>
      <c r="D69" s="29"/>
      <c r="E69" s="28" t="s">
        <v>319</v>
      </c>
      <c r="F69" s="28" t="s">
        <v>462</v>
      </c>
      <c r="G69" s="30" t="s">
        <v>320</v>
      </c>
      <c r="H69" s="31">
        <f>SUM('Τεχνικό Πρόγραμμα'!$I69:$R69)</f>
        <v>1617.99</v>
      </c>
      <c r="I69" s="32"/>
      <c r="J69" s="32"/>
      <c r="K69" s="32">
        <v>1617.99</v>
      </c>
      <c r="L69" s="32"/>
      <c r="M69" s="32"/>
      <c r="N69" s="32"/>
      <c r="O69" s="32"/>
      <c r="P69" s="32"/>
      <c r="Q69" s="32"/>
      <c r="R69" s="32"/>
      <c r="T69" s="2"/>
    </row>
    <row r="70" spans="1:20" s="1" customFormat="1" x14ac:dyDescent="0.2">
      <c r="A70" s="27">
        <v>69</v>
      </c>
      <c r="B70" s="28"/>
      <c r="C70" s="28"/>
      <c r="D70" s="29"/>
      <c r="E70" s="28" t="s">
        <v>88</v>
      </c>
      <c r="F70" s="28" t="s">
        <v>463</v>
      </c>
      <c r="G70" s="30" t="s">
        <v>146</v>
      </c>
      <c r="H70" s="31">
        <f>SUM('Τεχνικό Πρόγραμμα'!$I70:$R70)</f>
        <v>5000</v>
      </c>
      <c r="I70" s="32"/>
      <c r="J70" s="32"/>
      <c r="K70" s="32">
        <v>5000</v>
      </c>
      <c r="L70" s="32"/>
      <c r="M70" s="32"/>
      <c r="N70" s="32"/>
      <c r="O70" s="32"/>
      <c r="P70" s="32"/>
      <c r="Q70" s="32"/>
      <c r="R70" s="32"/>
      <c r="T70" s="2"/>
    </row>
    <row r="71" spans="1:20" s="1" customFormat="1" x14ac:dyDescent="0.2">
      <c r="A71" s="27">
        <v>70</v>
      </c>
      <c r="B71" s="28"/>
      <c r="C71" s="28"/>
      <c r="D71" s="29"/>
      <c r="E71" s="28" t="s">
        <v>89</v>
      </c>
      <c r="F71" s="28" t="s">
        <v>464</v>
      </c>
      <c r="G71" s="30" t="s">
        <v>147</v>
      </c>
      <c r="H71" s="31">
        <f>SUM('Τεχνικό Πρόγραμμα'!$I71:$R71)</f>
        <v>2500</v>
      </c>
      <c r="I71" s="32"/>
      <c r="J71" s="32"/>
      <c r="K71" s="32">
        <v>2500</v>
      </c>
      <c r="L71" s="32"/>
      <c r="M71" s="32"/>
      <c r="N71" s="32"/>
      <c r="O71" s="32"/>
      <c r="P71" s="32"/>
      <c r="Q71" s="32"/>
      <c r="R71" s="32"/>
      <c r="T71" s="2"/>
    </row>
    <row r="72" spans="1:20" s="1" customFormat="1" x14ac:dyDescent="0.2">
      <c r="A72" s="27">
        <v>71</v>
      </c>
      <c r="B72" s="28"/>
      <c r="C72" s="28"/>
      <c r="D72" s="29"/>
      <c r="E72" s="28" t="s">
        <v>90</v>
      </c>
      <c r="F72" s="28" t="s">
        <v>465</v>
      </c>
      <c r="G72" s="30" t="s">
        <v>148</v>
      </c>
      <c r="H72" s="31">
        <f>SUM('Τεχνικό Πρόγραμμα'!$I72:$R72)</f>
        <v>3500</v>
      </c>
      <c r="I72" s="32"/>
      <c r="J72" s="32"/>
      <c r="K72" s="32">
        <v>3500</v>
      </c>
      <c r="L72" s="32"/>
      <c r="M72" s="32"/>
      <c r="N72" s="32"/>
      <c r="O72" s="32"/>
      <c r="P72" s="32"/>
      <c r="Q72" s="32"/>
      <c r="R72" s="32"/>
      <c r="T72" s="2"/>
    </row>
    <row r="73" spans="1:20" s="1" customFormat="1" x14ac:dyDescent="0.2">
      <c r="A73" s="27">
        <v>72</v>
      </c>
      <c r="B73" s="28"/>
      <c r="C73" s="28"/>
      <c r="D73" s="29"/>
      <c r="E73" s="28" t="s">
        <v>91</v>
      </c>
      <c r="F73" s="28" t="s">
        <v>466</v>
      </c>
      <c r="G73" s="30" t="s">
        <v>149</v>
      </c>
      <c r="H73" s="31">
        <f>SUM('Τεχνικό Πρόγραμμα'!$I73:$R73)</f>
        <v>2500</v>
      </c>
      <c r="I73" s="32"/>
      <c r="J73" s="32"/>
      <c r="K73" s="32">
        <v>2500</v>
      </c>
      <c r="L73" s="32"/>
      <c r="M73" s="32"/>
      <c r="N73" s="32"/>
      <c r="O73" s="32"/>
      <c r="P73" s="32"/>
      <c r="Q73" s="32"/>
      <c r="R73" s="32"/>
      <c r="T73" s="2"/>
    </row>
    <row r="74" spans="1:20" s="1" customFormat="1" x14ac:dyDescent="0.2">
      <c r="A74" s="27">
        <v>73</v>
      </c>
      <c r="B74" s="28"/>
      <c r="C74" s="28"/>
      <c r="D74" s="29"/>
      <c r="E74" s="28" t="s">
        <v>92</v>
      </c>
      <c r="F74" s="28" t="s">
        <v>467</v>
      </c>
      <c r="G74" s="30" t="s">
        <v>150</v>
      </c>
      <c r="H74" s="31">
        <f>SUM('Τεχνικό Πρόγραμμα'!$I74:$R74)</f>
        <v>1000</v>
      </c>
      <c r="I74" s="32"/>
      <c r="J74" s="32"/>
      <c r="K74" s="32">
        <v>1000</v>
      </c>
      <c r="L74" s="32"/>
      <c r="M74" s="32"/>
      <c r="N74" s="32"/>
      <c r="O74" s="32"/>
      <c r="P74" s="32"/>
      <c r="Q74" s="32"/>
      <c r="R74" s="32"/>
      <c r="T74" s="2"/>
    </row>
    <row r="75" spans="1:20" s="1" customFormat="1" ht="28.8" x14ac:dyDescent="0.2">
      <c r="A75" s="27">
        <v>74</v>
      </c>
      <c r="B75" s="28" t="s">
        <v>310</v>
      </c>
      <c r="C75" s="28" t="s">
        <v>519</v>
      </c>
      <c r="D75" s="29">
        <v>15545.4</v>
      </c>
      <c r="E75" s="28" t="s">
        <v>311</v>
      </c>
      <c r="F75" s="28" t="s">
        <v>468</v>
      </c>
      <c r="G75" s="30" t="s">
        <v>312</v>
      </c>
      <c r="H75" s="31">
        <f>SUM('Τεχνικό Πρόγραμμα'!$I75:$R75)</f>
        <v>15545.4</v>
      </c>
      <c r="I75" s="32">
        <v>15545.4</v>
      </c>
      <c r="J75" s="32"/>
      <c r="K75" s="32"/>
      <c r="L75" s="32"/>
      <c r="M75" s="32"/>
      <c r="N75" s="32"/>
      <c r="O75" s="32"/>
      <c r="P75" s="32"/>
      <c r="Q75" s="32"/>
      <c r="R75" s="32"/>
      <c r="T75" s="2"/>
    </row>
    <row r="76" spans="1:20" s="1" customFormat="1" x14ac:dyDescent="0.2">
      <c r="A76" s="27">
        <v>75</v>
      </c>
      <c r="B76" s="28"/>
      <c r="C76" s="28"/>
      <c r="D76" s="29"/>
      <c r="E76" s="28" t="s">
        <v>345</v>
      </c>
      <c r="F76" s="28" t="s">
        <v>469</v>
      </c>
      <c r="G76" s="30" t="s">
        <v>344</v>
      </c>
      <c r="H76" s="31">
        <f>SUM('Τεχνικό Πρόγραμμα'!$I76:$R76)</f>
        <v>10000</v>
      </c>
      <c r="I76" s="32"/>
      <c r="J76" s="32"/>
      <c r="K76" s="32">
        <v>10000</v>
      </c>
      <c r="L76" s="32"/>
      <c r="M76" s="32"/>
      <c r="N76" s="32"/>
      <c r="O76" s="32"/>
      <c r="P76" s="32"/>
      <c r="Q76" s="32"/>
      <c r="R76" s="32"/>
      <c r="T76" s="2"/>
    </row>
    <row r="77" spans="1:20" s="37" customFormat="1" x14ac:dyDescent="0.2">
      <c r="A77" s="27">
        <v>76</v>
      </c>
      <c r="B77" s="34"/>
      <c r="C77" s="34"/>
      <c r="D77" s="35"/>
      <c r="E77" s="34"/>
      <c r="F77" s="34" t="s">
        <v>520</v>
      </c>
      <c r="G77" s="36" t="s">
        <v>521</v>
      </c>
      <c r="H77" s="31">
        <f>SUM('Τεχνικό Πρόγραμμα'!$I77:$R77)</f>
        <v>1984</v>
      </c>
      <c r="I77" s="31"/>
      <c r="J77" s="31"/>
      <c r="K77" s="31">
        <v>1984</v>
      </c>
      <c r="L77" s="31"/>
      <c r="M77" s="31"/>
      <c r="N77" s="31"/>
      <c r="O77" s="31"/>
      <c r="P77" s="31"/>
      <c r="Q77" s="31"/>
      <c r="R77" s="31"/>
      <c r="T77" s="33"/>
    </row>
    <row r="78" spans="1:20" s="37" customFormat="1" x14ac:dyDescent="0.2">
      <c r="A78" s="27">
        <v>77</v>
      </c>
      <c r="B78" s="34"/>
      <c r="C78" s="34"/>
      <c r="D78" s="35"/>
      <c r="E78" s="34"/>
      <c r="F78" s="34" t="s">
        <v>522</v>
      </c>
      <c r="G78" s="36" t="s">
        <v>521</v>
      </c>
      <c r="H78" s="31">
        <f>SUM('Τεχνικό Πρόγραμμα'!$I78:$R78)</f>
        <v>44795.29</v>
      </c>
      <c r="I78" s="31"/>
      <c r="J78" s="31"/>
      <c r="K78" s="31">
        <v>44795.29</v>
      </c>
      <c r="L78" s="31"/>
      <c r="M78" s="31"/>
      <c r="N78" s="31"/>
      <c r="O78" s="31"/>
      <c r="P78" s="31"/>
      <c r="Q78" s="31"/>
      <c r="R78" s="31"/>
      <c r="T78" s="33"/>
    </row>
    <row r="79" spans="1:20" s="37" customFormat="1" x14ac:dyDescent="0.2">
      <c r="A79" s="27">
        <v>78</v>
      </c>
      <c r="B79" s="34"/>
      <c r="C79" s="34"/>
      <c r="D79" s="35"/>
      <c r="E79" s="34"/>
      <c r="F79" s="34" t="s">
        <v>523</v>
      </c>
      <c r="G79" s="36" t="s">
        <v>521</v>
      </c>
      <c r="H79" s="31">
        <f>SUM('Τεχνικό Πρόγραμμα'!$I79:$R79)</f>
        <v>4197.3999999999996</v>
      </c>
      <c r="I79" s="31"/>
      <c r="J79" s="31"/>
      <c r="K79" s="31"/>
      <c r="L79" s="31"/>
      <c r="M79" s="31"/>
      <c r="N79" s="31"/>
      <c r="O79" s="31"/>
      <c r="P79" s="31"/>
      <c r="Q79" s="31">
        <v>4197.3999999999996</v>
      </c>
      <c r="R79" s="31"/>
      <c r="T79" s="33"/>
    </row>
    <row r="80" spans="1:20" s="37" customFormat="1" x14ac:dyDescent="0.2">
      <c r="A80" s="27">
        <v>79</v>
      </c>
      <c r="B80" s="34"/>
      <c r="C80" s="34"/>
      <c r="D80" s="35"/>
      <c r="E80" s="34"/>
      <c r="F80" s="34" t="s">
        <v>536</v>
      </c>
      <c r="G80" s="36" t="s">
        <v>537</v>
      </c>
      <c r="H80" s="31">
        <f>SUM('Τεχνικό Πρόγραμμα'!$I80:$R80)</f>
        <v>11913.14</v>
      </c>
      <c r="I80" s="31">
        <v>11913.14</v>
      </c>
      <c r="J80" s="31"/>
      <c r="K80" s="31"/>
      <c r="L80" s="31"/>
      <c r="M80" s="31"/>
      <c r="N80" s="31"/>
      <c r="O80" s="31"/>
      <c r="P80" s="31"/>
      <c r="Q80" s="31"/>
      <c r="R80" s="31"/>
      <c r="T80" s="33"/>
    </row>
    <row r="81" spans="1:21" s="37" customFormat="1" x14ac:dyDescent="0.2">
      <c r="A81" s="27">
        <v>80</v>
      </c>
      <c r="B81" s="34"/>
      <c r="C81" s="34"/>
      <c r="D81" s="35"/>
      <c r="E81" s="34"/>
      <c r="F81" s="34" t="s">
        <v>522</v>
      </c>
      <c r="G81" s="36" t="s">
        <v>537</v>
      </c>
      <c r="H81" s="31">
        <f>SUM('Τεχνικό Πρόγραμμα'!$I81:$R81)</f>
        <v>1023</v>
      </c>
      <c r="I81" s="31"/>
      <c r="J81" s="31"/>
      <c r="K81" s="31">
        <v>1023</v>
      </c>
      <c r="L81" s="31"/>
      <c r="M81" s="31"/>
      <c r="N81" s="31"/>
      <c r="O81" s="31"/>
      <c r="P81" s="31"/>
      <c r="Q81" s="31"/>
      <c r="R81" s="31"/>
      <c r="T81" s="33"/>
    </row>
    <row r="82" spans="1:21" s="1" customFormat="1" x14ac:dyDescent="0.2">
      <c r="A82" s="27">
        <v>81</v>
      </c>
      <c r="B82" s="28"/>
      <c r="C82" s="28"/>
      <c r="D82" s="29"/>
      <c r="E82" s="28" t="s">
        <v>93</v>
      </c>
      <c r="F82" s="28" t="s">
        <v>470</v>
      </c>
      <c r="G82" s="30" t="s">
        <v>152</v>
      </c>
      <c r="H82" s="31">
        <f>SUM('Τεχνικό Πρόγραμμα'!$I82:$R82)</f>
        <v>5000</v>
      </c>
      <c r="I82" s="32"/>
      <c r="J82" s="32"/>
      <c r="K82" s="32">
        <v>5000</v>
      </c>
      <c r="L82" s="32"/>
      <c r="M82" s="32"/>
      <c r="N82" s="32"/>
      <c r="O82" s="32"/>
      <c r="P82" s="32"/>
      <c r="Q82" s="32"/>
      <c r="R82" s="32"/>
      <c r="T82" s="2"/>
    </row>
    <row r="83" spans="1:21" s="1" customFormat="1" ht="43.2" x14ac:dyDescent="0.2">
      <c r="A83" s="27">
        <v>82</v>
      </c>
      <c r="B83" s="28"/>
      <c r="C83" s="28"/>
      <c r="D83" s="29"/>
      <c r="E83" s="28" t="s">
        <v>94</v>
      </c>
      <c r="F83" s="28" t="s">
        <v>471</v>
      </c>
      <c r="G83" s="30" t="s">
        <v>246</v>
      </c>
      <c r="H83" s="31">
        <f>SUM('Τεχνικό Πρόγραμμα'!$I83:$R83)</f>
        <v>203264.67</v>
      </c>
      <c r="I83" s="32"/>
      <c r="J83" s="32"/>
      <c r="K83" s="32"/>
      <c r="L83" s="32"/>
      <c r="M83" s="32">
        <v>203264.67</v>
      </c>
      <c r="N83" s="32"/>
      <c r="O83" s="32"/>
      <c r="P83" s="32"/>
      <c r="Q83" s="32"/>
      <c r="R83" s="32"/>
      <c r="T83" s="2"/>
    </row>
    <row r="84" spans="1:21" s="1" customFormat="1" ht="43.2" x14ac:dyDescent="0.2">
      <c r="A84" s="27">
        <v>83</v>
      </c>
      <c r="B84" s="28"/>
      <c r="C84" s="28"/>
      <c r="D84" s="29"/>
      <c r="E84" s="28" t="s">
        <v>95</v>
      </c>
      <c r="F84" s="28" t="s">
        <v>472</v>
      </c>
      <c r="G84" s="30" t="s">
        <v>247</v>
      </c>
      <c r="H84" s="31">
        <f>SUM('Τεχνικό Πρόγραμμα'!$I84:$R84)</f>
        <v>37200</v>
      </c>
      <c r="I84" s="32"/>
      <c r="J84" s="32"/>
      <c r="K84" s="32"/>
      <c r="L84" s="32"/>
      <c r="M84" s="32">
        <v>37200</v>
      </c>
      <c r="N84" s="32"/>
      <c r="O84" s="32"/>
      <c r="P84" s="32"/>
      <c r="Q84" s="32"/>
      <c r="R84" s="32"/>
      <c r="T84" s="2"/>
    </row>
    <row r="85" spans="1:21" s="1" customFormat="1" ht="43.2" x14ac:dyDescent="0.2">
      <c r="A85" s="27">
        <v>84</v>
      </c>
      <c r="B85" s="28"/>
      <c r="C85" s="28"/>
      <c r="D85" s="29"/>
      <c r="E85" s="28" t="s">
        <v>96</v>
      </c>
      <c r="F85" s="28" t="s">
        <v>473</v>
      </c>
      <c r="G85" s="30" t="s">
        <v>248</v>
      </c>
      <c r="H85" s="31">
        <f>SUM('Τεχνικό Πρόγραμμα'!$I85:$R85)</f>
        <v>37200</v>
      </c>
      <c r="I85" s="32"/>
      <c r="J85" s="32"/>
      <c r="K85" s="32"/>
      <c r="L85" s="32"/>
      <c r="M85" s="32">
        <v>37200</v>
      </c>
      <c r="N85" s="32"/>
      <c r="O85" s="32"/>
      <c r="P85" s="32"/>
      <c r="Q85" s="32"/>
      <c r="R85" s="32"/>
      <c r="T85" s="2"/>
    </row>
    <row r="86" spans="1:21" s="1" customFormat="1" ht="43.2" x14ac:dyDescent="0.2">
      <c r="A86" s="27">
        <v>85</v>
      </c>
      <c r="B86" s="28"/>
      <c r="C86" s="28"/>
      <c r="D86" s="29"/>
      <c r="E86" s="28" t="s">
        <v>97</v>
      </c>
      <c r="F86" s="28" t="s">
        <v>474</v>
      </c>
      <c r="G86" s="30" t="s">
        <v>249</v>
      </c>
      <c r="H86" s="31">
        <f>SUM('Τεχνικό Πρόγραμμα'!$I86:$R86)</f>
        <v>37200</v>
      </c>
      <c r="I86" s="32"/>
      <c r="J86" s="32"/>
      <c r="K86" s="32"/>
      <c r="L86" s="32"/>
      <c r="M86" s="32">
        <v>37200</v>
      </c>
      <c r="N86" s="32"/>
      <c r="O86" s="32"/>
      <c r="P86" s="32"/>
      <c r="Q86" s="32"/>
      <c r="R86" s="32"/>
      <c r="T86" s="2"/>
    </row>
    <row r="87" spans="1:21" s="1" customFormat="1" ht="43.2" x14ac:dyDescent="0.2">
      <c r="A87" s="27">
        <v>86</v>
      </c>
      <c r="B87" s="28"/>
      <c r="C87" s="28"/>
      <c r="D87" s="29"/>
      <c r="E87" s="28" t="s">
        <v>98</v>
      </c>
      <c r="F87" s="28" t="s">
        <v>475</v>
      </c>
      <c r="G87" s="30" t="s">
        <v>250</v>
      </c>
      <c r="H87" s="31">
        <f>SUM('Τεχνικό Πρόγραμμα'!$I87:$R87)</f>
        <v>37200</v>
      </c>
      <c r="I87" s="32"/>
      <c r="J87" s="32"/>
      <c r="K87" s="32"/>
      <c r="L87" s="32"/>
      <c r="M87" s="32">
        <v>37200</v>
      </c>
      <c r="N87" s="32"/>
      <c r="O87" s="32"/>
      <c r="P87" s="32"/>
      <c r="Q87" s="32"/>
      <c r="R87" s="32"/>
      <c r="T87" s="2"/>
    </row>
    <row r="88" spans="1:21" s="1" customFormat="1" x14ac:dyDescent="0.2">
      <c r="A88" s="27">
        <v>87</v>
      </c>
      <c r="B88" s="28" t="s">
        <v>154</v>
      </c>
      <c r="C88" s="28" t="s">
        <v>511</v>
      </c>
      <c r="D88" s="29">
        <v>101217.48</v>
      </c>
      <c r="E88" s="28" t="s">
        <v>99</v>
      </c>
      <c r="F88" s="28" t="s">
        <v>580</v>
      </c>
      <c r="G88" s="30" t="s">
        <v>153</v>
      </c>
      <c r="H88" s="31">
        <f>SUM('Τεχνικό Πρόγραμμα'!$I88:$R88)</f>
        <v>1695.96</v>
      </c>
      <c r="I88" s="32"/>
      <c r="J88" s="32">
        <v>1695.96</v>
      </c>
      <c r="K88" s="32"/>
      <c r="L88" s="32"/>
      <c r="M88" s="32"/>
      <c r="N88" s="32"/>
      <c r="O88" s="32"/>
      <c r="P88" s="32">
        <v>0</v>
      </c>
      <c r="Q88" s="32"/>
      <c r="R88" s="32"/>
      <c r="T88" s="2"/>
    </row>
    <row r="89" spans="1:21" s="1" customFormat="1" x14ac:dyDescent="0.2">
      <c r="A89" s="27">
        <v>88</v>
      </c>
      <c r="B89" s="28" t="s">
        <v>154</v>
      </c>
      <c r="C89" s="28" t="s">
        <v>511</v>
      </c>
      <c r="D89" s="29">
        <v>101217.48</v>
      </c>
      <c r="E89" s="28" t="s">
        <v>100</v>
      </c>
      <c r="F89" s="28" t="s">
        <v>583</v>
      </c>
      <c r="G89" s="30" t="s">
        <v>155</v>
      </c>
      <c r="H89" s="31">
        <f>SUM('Τεχνικό Πρόγραμμα'!$I89:$R89)</f>
        <v>620</v>
      </c>
      <c r="I89" s="32"/>
      <c r="J89" s="32"/>
      <c r="K89" s="32"/>
      <c r="L89" s="32"/>
      <c r="M89" s="32"/>
      <c r="N89" s="32"/>
      <c r="O89" s="32"/>
      <c r="P89" s="32">
        <v>620</v>
      </c>
      <c r="Q89" s="32"/>
      <c r="R89" s="32"/>
      <c r="T89" s="2"/>
      <c r="U89" s="38"/>
    </row>
    <row r="90" spans="1:21" s="1" customFormat="1" x14ac:dyDescent="0.2">
      <c r="A90" s="27">
        <v>89</v>
      </c>
      <c r="B90" s="28" t="s">
        <v>154</v>
      </c>
      <c r="C90" s="28" t="s">
        <v>511</v>
      </c>
      <c r="D90" s="29">
        <v>101217.48</v>
      </c>
      <c r="E90" s="28" t="s">
        <v>101</v>
      </c>
      <c r="F90" s="28" t="s">
        <v>581</v>
      </c>
      <c r="G90" s="30" t="s">
        <v>156</v>
      </c>
      <c r="H90" s="31">
        <f>SUM('Τεχνικό Πρόγραμμα'!$I90:$R90)</f>
        <v>1240</v>
      </c>
      <c r="I90" s="32"/>
      <c r="J90" s="32"/>
      <c r="K90" s="32"/>
      <c r="L90" s="32"/>
      <c r="M90" s="32"/>
      <c r="N90" s="32"/>
      <c r="O90" s="32"/>
      <c r="P90" s="32">
        <v>1240</v>
      </c>
      <c r="Q90" s="32"/>
      <c r="R90" s="32"/>
      <c r="T90" s="2"/>
    </row>
    <row r="91" spans="1:21" s="1" customFormat="1" x14ac:dyDescent="0.2">
      <c r="A91" s="27">
        <v>90</v>
      </c>
      <c r="B91" s="28" t="s">
        <v>154</v>
      </c>
      <c r="C91" s="28" t="s">
        <v>511</v>
      </c>
      <c r="D91" s="29">
        <v>101217.48</v>
      </c>
      <c r="E91" s="28" t="s">
        <v>102</v>
      </c>
      <c r="F91" s="28" t="s">
        <v>584</v>
      </c>
      <c r="G91" s="30" t="s">
        <v>157</v>
      </c>
      <c r="H91" s="31">
        <f>SUM('Τεχνικό Πρόγραμμα'!$I91:$R91)</f>
        <v>1240</v>
      </c>
      <c r="I91" s="32"/>
      <c r="J91" s="32"/>
      <c r="K91" s="32"/>
      <c r="L91" s="32"/>
      <c r="M91" s="32"/>
      <c r="N91" s="32"/>
      <c r="O91" s="32"/>
      <c r="P91" s="32">
        <v>1240</v>
      </c>
      <c r="Q91" s="32"/>
      <c r="R91" s="32"/>
      <c r="T91" s="2"/>
    </row>
    <row r="92" spans="1:21" s="1" customFormat="1" x14ac:dyDescent="0.2">
      <c r="A92" s="27">
        <v>91</v>
      </c>
      <c r="B92" s="28" t="s">
        <v>154</v>
      </c>
      <c r="C92" s="28" t="s">
        <v>511</v>
      </c>
      <c r="D92" s="29">
        <v>101217.48</v>
      </c>
      <c r="E92" s="28" t="s">
        <v>103</v>
      </c>
      <c r="F92" s="28" t="s">
        <v>582</v>
      </c>
      <c r="G92" s="30" t="s">
        <v>158</v>
      </c>
      <c r="H92" s="31">
        <f>SUM('Τεχνικό Πρόγραμμα'!$I92:$R92)</f>
        <v>1240</v>
      </c>
      <c r="I92" s="32"/>
      <c r="J92" s="32"/>
      <c r="K92" s="32"/>
      <c r="L92" s="32"/>
      <c r="M92" s="32"/>
      <c r="N92" s="32"/>
      <c r="O92" s="32"/>
      <c r="P92" s="32">
        <v>1240</v>
      </c>
      <c r="Q92" s="32"/>
      <c r="R92" s="32"/>
      <c r="T92" s="2"/>
    </row>
    <row r="93" spans="1:21" s="1" customFormat="1" ht="28.8" x14ac:dyDescent="0.2">
      <c r="A93" s="27">
        <v>92</v>
      </c>
      <c r="B93" s="28" t="s">
        <v>154</v>
      </c>
      <c r="C93" s="28" t="s">
        <v>511</v>
      </c>
      <c r="D93" s="29">
        <v>101217.48</v>
      </c>
      <c r="E93" s="28" t="s">
        <v>268</v>
      </c>
      <c r="F93" s="28" t="s">
        <v>585</v>
      </c>
      <c r="G93" s="30" t="s">
        <v>269</v>
      </c>
      <c r="H93" s="31">
        <f>SUM('Τεχνικό Πρόγραμμα'!$I93:$R93)</f>
        <v>1057.24</v>
      </c>
      <c r="I93" s="32"/>
      <c r="J93" s="32"/>
      <c r="K93" s="32"/>
      <c r="L93" s="32"/>
      <c r="M93" s="32"/>
      <c r="N93" s="32"/>
      <c r="O93" s="32"/>
      <c r="P93" s="32">
        <v>1057.24</v>
      </c>
      <c r="Q93" s="32"/>
      <c r="R93" s="32"/>
      <c r="T93" s="2"/>
    </row>
    <row r="94" spans="1:21" s="1" customFormat="1" ht="28.8" x14ac:dyDescent="0.2">
      <c r="A94" s="27">
        <v>93</v>
      </c>
      <c r="B94" s="28" t="s">
        <v>154</v>
      </c>
      <c r="C94" s="28" t="s">
        <v>511</v>
      </c>
      <c r="D94" s="29">
        <v>101217.48</v>
      </c>
      <c r="E94" s="28" t="s">
        <v>270</v>
      </c>
      <c r="F94" s="28" t="s">
        <v>586</v>
      </c>
      <c r="G94" s="30" t="s">
        <v>271</v>
      </c>
      <c r="H94" s="31">
        <f>SUM('Τεχνικό Πρόγραμμα'!$I94:$R94)</f>
        <v>0</v>
      </c>
      <c r="I94" s="32"/>
      <c r="J94" s="32"/>
      <c r="K94" s="32"/>
      <c r="L94" s="32"/>
      <c r="M94" s="32"/>
      <c r="N94" s="32"/>
      <c r="O94" s="32"/>
      <c r="P94" s="32">
        <v>0</v>
      </c>
      <c r="Q94" s="32"/>
      <c r="R94" s="32"/>
      <c r="T94" s="2"/>
    </row>
    <row r="95" spans="1:21" s="1" customFormat="1" ht="28.8" x14ac:dyDescent="0.2">
      <c r="A95" s="27">
        <v>94</v>
      </c>
      <c r="B95" s="28" t="s">
        <v>154</v>
      </c>
      <c r="C95" s="28" t="s">
        <v>511</v>
      </c>
      <c r="D95" s="29">
        <v>101217.48</v>
      </c>
      <c r="E95" s="28" t="s">
        <v>272</v>
      </c>
      <c r="F95" s="28" t="s">
        <v>587</v>
      </c>
      <c r="G95" s="30" t="s">
        <v>273</v>
      </c>
      <c r="H95" s="31">
        <f>SUM('Τεχνικό Πρόγραμμα'!$I95:$R95)</f>
        <v>0</v>
      </c>
      <c r="I95" s="32"/>
      <c r="J95" s="32"/>
      <c r="K95" s="32"/>
      <c r="L95" s="32"/>
      <c r="M95" s="32"/>
      <c r="N95" s="32"/>
      <c r="O95" s="32"/>
      <c r="P95" s="32">
        <v>0</v>
      </c>
      <c r="Q95" s="32"/>
      <c r="R95" s="32"/>
      <c r="T95" s="2"/>
    </row>
    <row r="96" spans="1:21" s="1" customFormat="1" ht="28.8" x14ac:dyDescent="0.2">
      <c r="A96" s="27">
        <v>95</v>
      </c>
      <c r="B96" s="28" t="s">
        <v>154</v>
      </c>
      <c r="C96" s="28" t="s">
        <v>511</v>
      </c>
      <c r="D96" s="29">
        <v>101217.48</v>
      </c>
      <c r="E96" s="28" t="s">
        <v>274</v>
      </c>
      <c r="F96" s="28" t="s">
        <v>588</v>
      </c>
      <c r="G96" s="30" t="s">
        <v>275</v>
      </c>
      <c r="H96" s="31">
        <f>SUM('Τεχνικό Πρόγραμμα'!$I96:$R96)</f>
        <v>0</v>
      </c>
      <c r="I96" s="32"/>
      <c r="J96" s="32"/>
      <c r="K96" s="32"/>
      <c r="L96" s="32"/>
      <c r="M96" s="32"/>
      <c r="N96" s="32"/>
      <c r="O96" s="32"/>
      <c r="P96" s="32">
        <v>0</v>
      </c>
      <c r="Q96" s="32"/>
      <c r="R96" s="32"/>
      <c r="T96" s="2"/>
    </row>
    <row r="97" spans="1:20" s="1" customFormat="1" ht="28.8" x14ac:dyDescent="0.2">
      <c r="A97" s="27">
        <v>96</v>
      </c>
      <c r="B97" s="28" t="s">
        <v>154</v>
      </c>
      <c r="C97" s="28" t="s">
        <v>511</v>
      </c>
      <c r="D97" s="29">
        <v>101217.48</v>
      </c>
      <c r="E97" s="28" t="s">
        <v>276</v>
      </c>
      <c r="F97" s="28" t="s">
        <v>589</v>
      </c>
      <c r="G97" s="30" t="s">
        <v>277</v>
      </c>
      <c r="H97" s="31">
        <f>SUM('Τεχνικό Πρόγραμμα'!$I97:$R97)</f>
        <v>0</v>
      </c>
      <c r="I97" s="32"/>
      <c r="J97" s="32"/>
      <c r="K97" s="32"/>
      <c r="L97" s="32"/>
      <c r="M97" s="32"/>
      <c r="N97" s="32"/>
      <c r="O97" s="32"/>
      <c r="P97" s="32">
        <v>0</v>
      </c>
      <c r="Q97" s="32"/>
      <c r="R97" s="32"/>
      <c r="T97" s="2"/>
    </row>
    <row r="98" spans="1:20" s="37" customFormat="1" x14ac:dyDescent="0.2">
      <c r="A98" s="27">
        <v>97</v>
      </c>
      <c r="B98" s="34"/>
      <c r="C98" s="34"/>
      <c r="D98" s="35"/>
      <c r="E98" s="34"/>
      <c r="F98" s="34" t="s">
        <v>529</v>
      </c>
      <c r="G98" s="36" t="s">
        <v>535</v>
      </c>
      <c r="H98" s="31"/>
      <c r="I98" s="31"/>
      <c r="J98" s="31"/>
      <c r="K98" s="31"/>
      <c r="L98" s="31"/>
      <c r="M98" s="31"/>
      <c r="N98" s="31"/>
      <c r="O98" s="31"/>
      <c r="P98" s="31">
        <v>95820.24</v>
      </c>
      <c r="Q98" s="31"/>
      <c r="R98" s="31"/>
      <c r="T98" s="33"/>
    </row>
    <row r="99" spans="1:20" s="1" customFormat="1" ht="28.8" x14ac:dyDescent="0.2">
      <c r="A99" s="27">
        <v>98</v>
      </c>
      <c r="B99" s="28" t="s">
        <v>160</v>
      </c>
      <c r="C99" s="28" t="s">
        <v>545</v>
      </c>
      <c r="D99" s="29">
        <v>97960</v>
      </c>
      <c r="E99" s="28" t="s">
        <v>104</v>
      </c>
      <c r="F99" s="28" t="s">
        <v>590</v>
      </c>
      <c r="G99" s="30" t="s">
        <v>161</v>
      </c>
      <c r="H99" s="31">
        <f>SUM('Τεχνικό Πρόγραμμα'!$I99:$R99)</f>
        <v>97960</v>
      </c>
      <c r="I99" s="32"/>
      <c r="J99" s="32"/>
      <c r="K99" s="32"/>
      <c r="L99" s="32"/>
      <c r="M99" s="32"/>
      <c r="N99" s="32">
        <v>97960</v>
      </c>
      <c r="O99" s="32"/>
      <c r="P99" s="32"/>
      <c r="Q99" s="32"/>
      <c r="R99" s="32"/>
      <c r="T99" s="2"/>
    </row>
    <row r="100" spans="1:20" s="1" customFormat="1" ht="28.8" x14ac:dyDescent="0.2">
      <c r="A100" s="27">
        <v>99</v>
      </c>
      <c r="B100" s="28" t="s">
        <v>159</v>
      </c>
      <c r="C100" s="28" t="s">
        <v>546</v>
      </c>
      <c r="D100" s="29">
        <v>2914000</v>
      </c>
      <c r="E100" s="28" t="s">
        <v>105</v>
      </c>
      <c r="F100" s="28" t="s">
        <v>370</v>
      </c>
      <c r="G100" s="30" t="s">
        <v>162</v>
      </c>
      <c r="H100" s="31">
        <f>SUM('Τεχνικό Πρόγραμμα'!$I100:$R100)</f>
        <v>2914000</v>
      </c>
      <c r="I100" s="32"/>
      <c r="J100" s="32"/>
      <c r="K100" s="32"/>
      <c r="L100" s="32"/>
      <c r="M100" s="32"/>
      <c r="N100" s="32"/>
      <c r="O100" s="32"/>
      <c r="P100" s="32"/>
      <c r="Q100" s="32"/>
      <c r="R100" s="32">
        <v>2914000</v>
      </c>
      <c r="T100" s="2"/>
    </row>
    <row r="101" spans="1:20" s="1" customFormat="1" ht="28.8" x14ac:dyDescent="0.2">
      <c r="A101" s="27">
        <v>100</v>
      </c>
      <c r="B101" s="28" t="s">
        <v>163</v>
      </c>
      <c r="C101" s="28" t="s">
        <v>547</v>
      </c>
      <c r="D101" s="29">
        <v>188500</v>
      </c>
      <c r="E101" s="28" t="s">
        <v>106</v>
      </c>
      <c r="F101" s="28" t="s">
        <v>369</v>
      </c>
      <c r="G101" s="30" t="s">
        <v>190</v>
      </c>
      <c r="H101" s="31">
        <f>SUM('Τεχνικό Πρόγραμμα'!$I101:$R101)</f>
        <v>188500</v>
      </c>
      <c r="I101" s="32"/>
      <c r="J101" s="32"/>
      <c r="K101" s="32"/>
      <c r="L101" s="32"/>
      <c r="M101" s="32"/>
      <c r="N101" s="32"/>
      <c r="O101" s="32">
        <v>188500</v>
      </c>
      <c r="P101" s="32"/>
      <c r="Q101" s="32"/>
      <c r="R101" s="32"/>
      <c r="T101" s="2"/>
    </row>
    <row r="102" spans="1:20" s="1" customFormat="1" x14ac:dyDescent="0.2">
      <c r="A102" s="27">
        <v>101</v>
      </c>
      <c r="B102" s="28" t="s">
        <v>164</v>
      </c>
      <c r="C102" s="28" t="s">
        <v>548</v>
      </c>
      <c r="D102" s="29">
        <v>2824930.67</v>
      </c>
      <c r="E102" s="28" t="s">
        <v>107</v>
      </c>
      <c r="F102" s="28" t="s">
        <v>368</v>
      </c>
      <c r="G102" s="30" t="s">
        <v>333</v>
      </c>
      <c r="H102" s="31">
        <f>SUM('Τεχνικό Πρόγραμμα'!$I102:$R102)</f>
        <v>2824930.67</v>
      </c>
      <c r="I102" s="32"/>
      <c r="J102" s="32">
        <v>1926.71</v>
      </c>
      <c r="K102" s="32"/>
      <c r="L102" s="32"/>
      <c r="M102" s="32"/>
      <c r="N102" s="32"/>
      <c r="O102" s="32"/>
      <c r="P102" s="32"/>
      <c r="Q102" s="32"/>
      <c r="R102" s="32">
        <v>2823003.96</v>
      </c>
      <c r="T102" s="2"/>
    </row>
    <row r="103" spans="1:20" s="1" customFormat="1" ht="43.2" x14ac:dyDescent="0.2">
      <c r="A103" s="27">
        <v>102</v>
      </c>
      <c r="B103" s="28" t="s">
        <v>264</v>
      </c>
      <c r="C103" s="28" t="s">
        <v>549</v>
      </c>
      <c r="D103" s="29">
        <v>1700000</v>
      </c>
      <c r="E103" s="28" t="s">
        <v>265</v>
      </c>
      <c r="F103" s="28" t="s">
        <v>591</v>
      </c>
      <c r="G103" s="30" t="s">
        <v>266</v>
      </c>
      <c r="H103" s="31">
        <f>SUM('Τεχνικό Πρόγραμμα'!$I103:$R103)</f>
        <v>1700000</v>
      </c>
      <c r="I103" s="32"/>
      <c r="J103" s="32"/>
      <c r="K103" s="32"/>
      <c r="L103" s="32"/>
      <c r="M103" s="32"/>
      <c r="N103" s="32"/>
      <c r="O103" s="32">
        <v>1700000</v>
      </c>
      <c r="P103" s="32"/>
      <c r="Q103" s="32"/>
      <c r="R103" s="32"/>
      <c r="T103" s="2"/>
    </row>
    <row r="104" spans="1:20" s="1" customFormat="1" ht="43.2" x14ac:dyDescent="0.2">
      <c r="A104" s="27">
        <v>103</v>
      </c>
      <c r="B104" s="28" t="s">
        <v>165</v>
      </c>
      <c r="C104" s="28" t="s">
        <v>550</v>
      </c>
      <c r="D104" s="29">
        <v>84743.77</v>
      </c>
      <c r="E104" s="28" t="s">
        <v>108</v>
      </c>
      <c r="F104" s="28" t="s">
        <v>592</v>
      </c>
      <c r="G104" s="30" t="s">
        <v>166</v>
      </c>
      <c r="H104" s="31">
        <f>SUM('Τεχνικό Πρόγραμμα'!$I104:$R104)</f>
        <v>84743.77</v>
      </c>
      <c r="I104" s="32"/>
      <c r="J104" s="32"/>
      <c r="K104" s="32"/>
      <c r="L104" s="32"/>
      <c r="M104" s="32"/>
      <c r="N104" s="32"/>
      <c r="O104" s="32">
        <v>84743.77</v>
      </c>
      <c r="P104" s="32"/>
      <c r="Q104" s="32"/>
      <c r="R104" s="32"/>
      <c r="T104" s="2"/>
    </row>
    <row r="105" spans="1:20" s="1" customFormat="1" ht="28.8" x14ac:dyDescent="0.2">
      <c r="A105" s="27">
        <v>104</v>
      </c>
      <c r="B105" s="28" t="s">
        <v>206</v>
      </c>
      <c r="C105" s="28" t="s">
        <v>551</v>
      </c>
      <c r="D105" s="29">
        <v>900000</v>
      </c>
      <c r="E105" s="28" t="s">
        <v>205</v>
      </c>
      <c r="F105" s="28" t="s">
        <v>593</v>
      </c>
      <c r="G105" s="30" t="s">
        <v>204</v>
      </c>
      <c r="H105" s="31">
        <f>SUM('Τεχνικό Πρόγραμμα'!$I105:$R105)</f>
        <v>900000</v>
      </c>
      <c r="I105" s="32"/>
      <c r="J105" s="32"/>
      <c r="K105" s="32"/>
      <c r="L105" s="32"/>
      <c r="M105" s="32"/>
      <c r="N105" s="32"/>
      <c r="O105" s="32">
        <v>900000</v>
      </c>
      <c r="P105" s="32"/>
      <c r="Q105" s="32"/>
      <c r="R105" s="32"/>
      <c r="T105" s="2"/>
    </row>
    <row r="106" spans="1:20" s="1" customFormat="1" ht="28.8" x14ac:dyDescent="0.2">
      <c r="A106" s="27">
        <v>105</v>
      </c>
      <c r="B106" s="28" t="s">
        <v>167</v>
      </c>
      <c r="C106" s="28" t="s">
        <v>552</v>
      </c>
      <c r="D106" s="29">
        <v>262946.67</v>
      </c>
      <c r="E106" s="28" t="s">
        <v>109</v>
      </c>
      <c r="F106" s="28" t="s">
        <v>361</v>
      </c>
      <c r="G106" s="30" t="s">
        <v>168</v>
      </c>
      <c r="H106" s="31">
        <f>SUM('Τεχνικό Πρόγραμμα'!$I106:$R106)</f>
        <v>262946.67</v>
      </c>
      <c r="I106" s="32"/>
      <c r="J106" s="32"/>
      <c r="K106" s="32"/>
      <c r="L106" s="32"/>
      <c r="M106" s="32"/>
      <c r="N106" s="32">
        <v>262946.67</v>
      </c>
      <c r="O106" s="32"/>
      <c r="P106" s="32"/>
      <c r="Q106" s="32"/>
      <c r="R106" s="32"/>
      <c r="T106" s="2"/>
    </row>
    <row r="107" spans="1:20" s="1" customFormat="1" ht="28.8" x14ac:dyDescent="0.2">
      <c r="A107" s="27">
        <v>106</v>
      </c>
      <c r="B107" s="28" t="s">
        <v>140</v>
      </c>
      <c r="C107" s="28" t="s">
        <v>553</v>
      </c>
      <c r="D107" s="29">
        <v>2570048.73</v>
      </c>
      <c r="E107" s="28" t="s">
        <v>110</v>
      </c>
      <c r="F107" s="28" t="s">
        <v>594</v>
      </c>
      <c r="G107" s="30" t="s">
        <v>362</v>
      </c>
      <c r="H107" s="31">
        <f>SUM('Τεχνικό Πρόγραμμα'!$I107:$R107)</f>
        <v>2570048.73</v>
      </c>
      <c r="I107" s="32"/>
      <c r="J107" s="32"/>
      <c r="K107" s="32"/>
      <c r="L107" s="32"/>
      <c r="M107" s="32"/>
      <c r="N107" s="32"/>
      <c r="O107" s="32">
        <v>2570048.73</v>
      </c>
      <c r="P107" s="32"/>
      <c r="Q107" s="32"/>
      <c r="R107" s="32"/>
      <c r="T107" s="2"/>
    </row>
    <row r="108" spans="1:20" s="1" customFormat="1" x14ac:dyDescent="0.2">
      <c r="A108" s="27">
        <v>107</v>
      </c>
      <c r="B108" s="28"/>
      <c r="C108" s="28"/>
      <c r="D108" s="29"/>
      <c r="E108" s="28" t="s">
        <v>111</v>
      </c>
      <c r="F108" s="28" t="s">
        <v>595</v>
      </c>
      <c r="G108" s="30" t="s">
        <v>386</v>
      </c>
      <c r="H108" s="31">
        <f>SUM('Τεχνικό Πρόγραμμα'!$I108:$R108)</f>
        <v>31000</v>
      </c>
      <c r="I108" s="32"/>
      <c r="J108" s="32">
        <v>31000</v>
      </c>
      <c r="K108" s="32"/>
      <c r="L108" s="32"/>
      <c r="M108" s="32"/>
      <c r="N108" s="32"/>
      <c r="O108" s="32"/>
      <c r="P108" s="32"/>
      <c r="Q108" s="32"/>
      <c r="R108" s="32"/>
      <c r="T108" s="2"/>
    </row>
    <row r="109" spans="1:20" s="1" customFormat="1" x14ac:dyDescent="0.2">
      <c r="A109" s="27">
        <v>108</v>
      </c>
      <c r="B109" s="28" t="s">
        <v>169</v>
      </c>
      <c r="C109" s="28" t="s">
        <v>554</v>
      </c>
      <c r="D109" s="29">
        <v>159583.98000000001</v>
      </c>
      <c r="E109" s="28" t="s">
        <v>112</v>
      </c>
      <c r="F109" s="28" t="s">
        <v>600</v>
      </c>
      <c r="G109" s="30" t="s">
        <v>170</v>
      </c>
      <c r="H109" s="31">
        <f>SUM('Τεχνικό Πρόγραμμα'!$I109:$R109)</f>
        <v>159583.98000000001</v>
      </c>
      <c r="I109" s="32"/>
      <c r="J109" s="32"/>
      <c r="K109" s="32"/>
      <c r="L109" s="32"/>
      <c r="M109" s="32"/>
      <c r="N109" s="32"/>
      <c r="O109" s="32">
        <v>159583.98000000001</v>
      </c>
      <c r="P109" s="32"/>
      <c r="Q109" s="32"/>
      <c r="R109" s="32"/>
      <c r="T109" s="2"/>
    </row>
    <row r="110" spans="1:20" s="1" customFormat="1" ht="43.2" x14ac:dyDescent="0.2">
      <c r="A110" s="27">
        <v>109</v>
      </c>
      <c r="B110" s="28" t="s">
        <v>171</v>
      </c>
      <c r="C110" s="28" t="s">
        <v>555</v>
      </c>
      <c r="D110" s="29">
        <v>2197683</v>
      </c>
      <c r="E110" s="28" t="s">
        <v>113</v>
      </c>
      <c r="F110" s="28" t="s">
        <v>366</v>
      </c>
      <c r="G110" s="30" t="s">
        <v>172</v>
      </c>
      <c r="H110" s="31">
        <f>SUM('Τεχνικό Πρόγραμμα'!$I110:$R110)</f>
        <v>1969018.32</v>
      </c>
      <c r="I110" s="32"/>
      <c r="J110" s="32"/>
      <c r="K110" s="32"/>
      <c r="L110" s="32"/>
      <c r="M110" s="32"/>
      <c r="N110" s="32"/>
      <c r="O110" s="32">
        <v>1969018.32</v>
      </c>
      <c r="P110" s="32"/>
      <c r="Q110" s="32"/>
      <c r="R110" s="32"/>
      <c r="T110" s="2"/>
    </row>
    <row r="111" spans="1:20" s="37" customFormat="1" x14ac:dyDescent="0.2">
      <c r="A111" s="27">
        <v>110</v>
      </c>
      <c r="B111" s="34"/>
      <c r="C111" s="34"/>
      <c r="D111" s="35"/>
      <c r="E111" s="34" t="s">
        <v>113</v>
      </c>
      <c r="F111" s="34" t="s">
        <v>524</v>
      </c>
      <c r="G111" s="36" t="s">
        <v>521</v>
      </c>
      <c r="H111" s="31">
        <f>SUM('Τεχνικό Πρόγραμμα'!$I111:$R111)</f>
        <v>228664.68</v>
      </c>
      <c r="I111" s="31"/>
      <c r="J111" s="31"/>
      <c r="K111" s="31"/>
      <c r="L111" s="31"/>
      <c r="M111" s="31"/>
      <c r="N111" s="31"/>
      <c r="O111" s="31">
        <v>228664.68</v>
      </c>
      <c r="P111" s="31"/>
      <c r="Q111" s="31"/>
      <c r="R111" s="31"/>
      <c r="T111" s="33"/>
    </row>
    <row r="112" spans="1:20" s="1" customFormat="1" ht="28.8" x14ac:dyDescent="0.2">
      <c r="A112" s="27">
        <v>111</v>
      </c>
      <c r="B112" s="28" t="s">
        <v>297</v>
      </c>
      <c r="C112" s="28" t="s">
        <v>556</v>
      </c>
      <c r="D112" s="29">
        <v>2380180.9300000002</v>
      </c>
      <c r="E112" s="28" t="s">
        <v>298</v>
      </c>
      <c r="F112" s="28" t="s">
        <v>380</v>
      </c>
      <c r="G112" s="30" t="s">
        <v>299</v>
      </c>
      <c r="H112" s="31">
        <f>SUM('Τεχνικό Πρόγραμμα'!$I112:$R112)</f>
        <v>2380180.9300000002</v>
      </c>
      <c r="I112" s="32"/>
      <c r="J112" s="32"/>
      <c r="K112" s="32"/>
      <c r="L112" s="32"/>
      <c r="M112" s="32"/>
      <c r="N112" s="32"/>
      <c r="O112" s="32">
        <v>2380180.9300000002</v>
      </c>
      <c r="P112" s="32"/>
      <c r="Q112" s="32"/>
      <c r="R112" s="32"/>
      <c r="T112" s="2"/>
    </row>
    <row r="113" spans="1:20" s="1" customFormat="1" ht="28.8" x14ac:dyDescent="0.2">
      <c r="A113" s="27">
        <v>112</v>
      </c>
      <c r="B113" s="28" t="s">
        <v>261</v>
      </c>
      <c r="C113" s="28" t="s">
        <v>557</v>
      </c>
      <c r="D113" s="29">
        <v>8879.76</v>
      </c>
      <c r="E113" s="28" t="s">
        <v>114</v>
      </c>
      <c r="F113" s="28" t="s">
        <v>375</v>
      </c>
      <c r="G113" s="30" t="s">
        <v>228</v>
      </c>
      <c r="H113" s="31">
        <f>SUM('Τεχνικό Πρόγραμμα'!$I113:$R113)</f>
        <v>8879.76</v>
      </c>
      <c r="I113" s="32"/>
      <c r="J113" s="32"/>
      <c r="K113" s="32"/>
      <c r="L113" s="32"/>
      <c r="M113" s="32"/>
      <c r="N113" s="32"/>
      <c r="O113" s="32">
        <v>8879.76</v>
      </c>
      <c r="P113" s="32"/>
      <c r="Q113" s="32"/>
      <c r="R113" s="32"/>
      <c r="T113" s="2"/>
    </row>
    <row r="114" spans="1:20" s="1" customFormat="1" ht="28.8" x14ac:dyDescent="0.2">
      <c r="A114" s="27">
        <v>113</v>
      </c>
      <c r="B114" s="28" t="s">
        <v>173</v>
      </c>
      <c r="C114" s="28" t="s">
        <v>558</v>
      </c>
      <c r="D114" s="29">
        <v>45512.959999999999</v>
      </c>
      <c r="E114" s="28" t="s">
        <v>115</v>
      </c>
      <c r="F114" s="28" t="s">
        <v>377</v>
      </c>
      <c r="G114" s="30" t="s">
        <v>174</v>
      </c>
      <c r="H114" s="31">
        <f>SUM('Τεχνικό Πρόγραμμα'!$I114:$R114)</f>
        <v>45512.959999999999</v>
      </c>
      <c r="I114" s="32"/>
      <c r="J114" s="32"/>
      <c r="K114" s="32"/>
      <c r="L114" s="32"/>
      <c r="M114" s="32"/>
      <c r="N114" s="32"/>
      <c r="O114" s="32">
        <v>45512.959999999999</v>
      </c>
      <c r="P114" s="32"/>
      <c r="Q114" s="32"/>
      <c r="R114" s="32"/>
      <c r="T114" s="2"/>
    </row>
    <row r="115" spans="1:20" s="1" customFormat="1" ht="28.8" x14ac:dyDescent="0.2">
      <c r="A115" s="27">
        <v>114</v>
      </c>
      <c r="B115" s="28" t="s">
        <v>175</v>
      </c>
      <c r="C115" s="28" t="s">
        <v>559</v>
      </c>
      <c r="D115" s="29">
        <v>70000</v>
      </c>
      <c r="E115" s="28" t="s">
        <v>116</v>
      </c>
      <c r="F115" s="28" t="s">
        <v>383</v>
      </c>
      <c r="G115" s="30" t="s">
        <v>176</v>
      </c>
      <c r="H115" s="31">
        <f>SUM('Τεχνικό Πρόγραμμα'!$I115:$R115)</f>
        <v>70000</v>
      </c>
      <c r="I115" s="32"/>
      <c r="J115" s="32"/>
      <c r="K115" s="32"/>
      <c r="L115" s="32"/>
      <c r="M115" s="32"/>
      <c r="N115" s="32"/>
      <c r="O115" s="32">
        <v>70000</v>
      </c>
      <c r="P115" s="32"/>
      <c r="Q115" s="32"/>
      <c r="R115" s="32"/>
      <c r="T115" s="2"/>
    </row>
    <row r="116" spans="1:20" s="1" customFormat="1" ht="28.8" x14ac:dyDescent="0.2">
      <c r="A116" s="27">
        <v>115</v>
      </c>
      <c r="B116" s="28" t="s">
        <v>262</v>
      </c>
      <c r="C116" s="28" t="s">
        <v>560</v>
      </c>
      <c r="D116" s="29">
        <v>268216.26</v>
      </c>
      <c r="E116" s="28" t="s">
        <v>117</v>
      </c>
      <c r="F116" s="28" t="s">
        <v>378</v>
      </c>
      <c r="G116" s="30" t="s">
        <v>233</v>
      </c>
      <c r="H116" s="31">
        <f>SUM('Τεχνικό Πρόγραμμα'!$I116:$R116)</f>
        <v>268216.26</v>
      </c>
      <c r="I116" s="32"/>
      <c r="J116" s="32"/>
      <c r="K116" s="32"/>
      <c r="L116" s="32"/>
      <c r="M116" s="32"/>
      <c r="N116" s="32"/>
      <c r="O116" s="32">
        <v>268216.26</v>
      </c>
      <c r="P116" s="32"/>
      <c r="Q116" s="32"/>
      <c r="R116" s="32"/>
      <c r="T116" s="2"/>
    </row>
    <row r="117" spans="1:20" s="1" customFormat="1" ht="28.8" x14ac:dyDescent="0.2">
      <c r="A117" s="27">
        <v>116</v>
      </c>
      <c r="B117" s="28" t="s">
        <v>177</v>
      </c>
      <c r="C117" s="28" t="s">
        <v>561</v>
      </c>
      <c r="D117" s="29">
        <v>289951.49</v>
      </c>
      <c r="E117" s="28" t="s">
        <v>118</v>
      </c>
      <c r="F117" s="28" t="s">
        <v>379</v>
      </c>
      <c r="G117" s="30" t="s">
        <v>178</v>
      </c>
      <c r="H117" s="31">
        <v>289951.49</v>
      </c>
      <c r="I117" s="32"/>
      <c r="J117" s="32"/>
      <c r="K117" s="32"/>
      <c r="L117" s="32"/>
      <c r="M117" s="32"/>
      <c r="N117" s="32"/>
      <c r="O117" s="32">
        <v>0</v>
      </c>
      <c r="P117" s="32"/>
      <c r="Q117" s="32"/>
      <c r="R117" s="32"/>
      <c r="T117" s="2"/>
    </row>
    <row r="118" spans="1:20" s="37" customFormat="1" x14ac:dyDescent="0.2">
      <c r="A118" s="27">
        <v>117</v>
      </c>
      <c r="B118" s="34"/>
      <c r="C118" s="34"/>
      <c r="D118" s="35"/>
      <c r="E118" s="34" t="s">
        <v>118</v>
      </c>
      <c r="F118" s="34" t="s">
        <v>525</v>
      </c>
      <c r="G118" s="36" t="s">
        <v>521</v>
      </c>
      <c r="H118" s="31"/>
      <c r="I118" s="31"/>
      <c r="J118" s="31"/>
      <c r="K118" s="31"/>
      <c r="L118" s="31"/>
      <c r="M118" s="31"/>
      <c r="N118" s="31"/>
      <c r="O118" s="31">
        <v>289951.49</v>
      </c>
      <c r="P118" s="31"/>
      <c r="Q118" s="31"/>
      <c r="R118" s="31"/>
      <c r="T118" s="33"/>
    </row>
    <row r="119" spans="1:20" s="1" customFormat="1" ht="28.8" x14ac:dyDescent="0.2">
      <c r="A119" s="27">
        <v>118</v>
      </c>
      <c r="B119" s="28" t="s">
        <v>179</v>
      </c>
      <c r="C119" s="28" t="s">
        <v>562</v>
      </c>
      <c r="D119" s="29">
        <v>114400</v>
      </c>
      <c r="E119" s="28" t="s">
        <v>119</v>
      </c>
      <c r="F119" s="28" t="s">
        <v>381</v>
      </c>
      <c r="G119" s="30" t="s">
        <v>180</v>
      </c>
      <c r="H119" s="31">
        <f>SUM('Τεχνικό Πρόγραμμα'!$I119:$R119)</f>
        <v>114400</v>
      </c>
      <c r="I119" s="32"/>
      <c r="J119" s="32"/>
      <c r="K119" s="32"/>
      <c r="L119" s="32"/>
      <c r="M119" s="32"/>
      <c r="N119" s="32"/>
      <c r="O119" s="32">
        <v>114400</v>
      </c>
      <c r="P119" s="32"/>
      <c r="Q119" s="32"/>
      <c r="R119" s="32"/>
      <c r="T119" s="2"/>
    </row>
    <row r="120" spans="1:20" s="1" customFormat="1" ht="28.8" x14ac:dyDescent="0.2">
      <c r="A120" s="27">
        <v>119</v>
      </c>
      <c r="B120" s="28" t="s">
        <v>181</v>
      </c>
      <c r="C120" s="28" t="s">
        <v>563</v>
      </c>
      <c r="D120" s="29">
        <v>51040</v>
      </c>
      <c r="E120" s="28" t="s">
        <v>120</v>
      </c>
      <c r="F120" s="28" t="s">
        <v>384</v>
      </c>
      <c r="G120" s="30" t="s">
        <v>121</v>
      </c>
      <c r="H120" s="31">
        <f>SUM('Τεχνικό Πρόγραμμα'!$I120:$R120)</f>
        <v>51040</v>
      </c>
      <c r="I120" s="32"/>
      <c r="J120" s="32"/>
      <c r="K120" s="32"/>
      <c r="L120" s="32"/>
      <c r="M120" s="32"/>
      <c r="N120" s="32"/>
      <c r="O120" s="32">
        <v>51040</v>
      </c>
      <c r="P120" s="32"/>
      <c r="Q120" s="32"/>
      <c r="R120" s="32"/>
      <c r="T120" s="2"/>
    </row>
    <row r="121" spans="1:20" s="1" customFormat="1" ht="28.8" x14ac:dyDescent="0.2">
      <c r="A121" s="27">
        <v>120</v>
      </c>
      <c r="B121" s="28" t="s">
        <v>182</v>
      </c>
      <c r="C121" s="28" t="s">
        <v>564</v>
      </c>
      <c r="D121" s="29">
        <v>20000</v>
      </c>
      <c r="E121" s="28" t="s">
        <v>122</v>
      </c>
      <c r="F121" s="28" t="s">
        <v>385</v>
      </c>
      <c r="G121" s="30" t="s">
        <v>183</v>
      </c>
      <c r="H121" s="31">
        <f>SUM('Τεχνικό Πρόγραμμα'!$I121:$R121)</f>
        <v>20000</v>
      </c>
      <c r="I121" s="32"/>
      <c r="J121" s="32"/>
      <c r="K121" s="32"/>
      <c r="L121" s="32"/>
      <c r="M121" s="32"/>
      <c r="N121" s="32"/>
      <c r="O121" s="32">
        <v>20000</v>
      </c>
      <c r="P121" s="32"/>
      <c r="Q121" s="32"/>
      <c r="R121" s="32"/>
      <c r="T121" s="2"/>
    </row>
    <row r="122" spans="1:20" s="1" customFormat="1" ht="28.8" x14ac:dyDescent="0.2">
      <c r="A122" s="27">
        <v>121</v>
      </c>
      <c r="B122" s="28" t="s">
        <v>184</v>
      </c>
      <c r="C122" s="28" t="s">
        <v>567</v>
      </c>
      <c r="D122" s="29">
        <v>695000</v>
      </c>
      <c r="E122" s="28" t="s">
        <v>123</v>
      </c>
      <c r="F122" s="28" t="s">
        <v>371</v>
      </c>
      <c r="G122" s="30" t="s">
        <v>185</v>
      </c>
      <c r="H122" s="31">
        <f>SUM('Τεχνικό Πρόγραμμα'!$I122:$R122)</f>
        <v>695000</v>
      </c>
      <c r="I122" s="32"/>
      <c r="J122" s="32"/>
      <c r="K122" s="32"/>
      <c r="L122" s="32"/>
      <c r="M122" s="32"/>
      <c r="N122" s="32"/>
      <c r="O122" s="32">
        <v>695000</v>
      </c>
      <c r="P122" s="32"/>
      <c r="Q122" s="32"/>
      <c r="R122" s="32"/>
      <c r="T122" s="2"/>
    </row>
    <row r="123" spans="1:20" s="1" customFormat="1" ht="28.8" x14ac:dyDescent="0.2">
      <c r="A123" s="27">
        <v>122</v>
      </c>
      <c r="B123" s="28" t="s">
        <v>186</v>
      </c>
      <c r="C123" s="28" t="s">
        <v>568</v>
      </c>
      <c r="D123" s="29">
        <v>49997.11</v>
      </c>
      <c r="E123" s="28" t="s">
        <v>124</v>
      </c>
      <c r="F123" s="28" t="s">
        <v>363</v>
      </c>
      <c r="G123" s="30" t="s">
        <v>187</v>
      </c>
      <c r="H123" s="31">
        <f>SUM('Τεχνικό Πρόγραμμα'!$I123:$R123)</f>
        <v>49997.11</v>
      </c>
      <c r="I123" s="32"/>
      <c r="J123" s="32"/>
      <c r="K123" s="32"/>
      <c r="L123" s="32"/>
      <c r="M123" s="32"/>
      <c r="N123" s="32"/>
      <c r="O123" s="32">
        <v>49997.11</v>
      </c>
      <c r="P123" s="32"/>
      <c r="Q123" s="32"/>
      <c r="R123" s="32"/>
      <c r="T123" s="2"/>
    </row>
    <row r="124" spans="1:20" s="1" customFormat="1" ht="28.8" x14ac:dyDescent="0.2">
      <c r="A124" s="27">
        <v>123</v>
      </c>
      <c r="B124" s="28" t="s">
        <v>188</v>
      </c>
      <c r="C124" s="28" t="s">
        <v>569</v>
      </c>
      <c r="D124" s="29">
        <v>1035697.83</v>
      </c>
      <c r="E124" s="28" t="s">
        <v>125</v>
      </c>
      <c r="F124" s="28" t="s">
        <v>372</v>
      </c>
      <c r="G124" s="30" t="s">
        <v>189</v>
      </c>
      <c r="H124" s="31">
        <f>SUM('Τεχνικό Πρόγραμμα'!$I124:$R124)</f>
        <v>1035697.83</v>
      </c>
      <c r="I124" s="32"/>
      <c r="J124" s="32"/>
      <c r="K124" s="32"/>
      <c r="L124" s="32"/>
      <c r="M124" s="32"/>
      <c r="N124" s="32"/>
      <c r="O124" s="32">
        <v>1035697.83</v>
      </c>
      <c r="P124" s="32"/>
      <c r="Q124" s="32"/>
      <c r="R124" s="32"/>
      <c r="T124" s="2"/>
    </row>
    <row r="125" spans="1:20" s="1" customFormat="1" ht="28.8" x14ac:dyDescent="0.2">
      <c r="A125" s="27">
        <v>124</v>
      </c>
      <c r="B125" s="28" t="s">
        <v>263</v>
      </c>
      <c r="C125" s="28" t="s">
        <v>570</v>
      </c>
      <c r="D125" s="29">
        <v>90902.06</v>
      </c>
      <c r="E125" s="28" t="s">
        <v>126</v>
      </c>
      <c r="F125" s="28" t="s">
        <v>376</v>
      </c>
      <c r="G125" s="30" t="s">
        <v>229</v>
      </c>
      <c r="H125" s="31">
        <f>SUM('Τεχνικό Πρόγραμμα'!$I125:$R125)</f>
        <v>70311.86</v>
      </c>
      <c r="I125" s="32"/>
      <c r="J125" s="32"/>
      <c r="K125" s="32"/>
      <c r="L125" s="32"/>
      <c r="M125" s="32"/>
      <c r="N125" s="32"/>
      <c r="O125" s="32">
        <v>70311.86</v>
      </c>
      <c r="P125" s="32"/>
      <c r="Q125" s="32"/>
      <c r="R125" s="32"/>
      <c r="T125" s="2"/>
    </row>
    <row r="126" spans="1:20" s="37" customFormat="1" x14ac:dyDescent="0.2">
      <c r="A126" s="27">
        <v>125</v>
      </c>
      <c r="B126" s="34"/>
      <c r="C126" s="34"/>
      <c r="D126" s="35"/>
      <c r="E126" s="34" t="s">
        <v>126</v>
      </c>
      <c r="F126" s="34" t="s">
        <v>527</v>
      </c>
      <c r="G126" s="36" t="s">
        <v>521</v>
      </c>
      <c r="H126" s="31"/>
      <c r="I126" s="31"/>
      <c r="J126" s="31"/>
      <c r="K126" s="31"/>
      <c r="L126" s="31"/>
      <c r="M126" s="31"/>
      <c r="N126" s="31"/>
      <c r="O126" s="31">
        <v>20590.2</v>
      </c>
      <c r="P126" s="31"/>
      <c r="Q126" s="31"/>
      <c r="R126" s="31"/>
      <c r="T126" s="33"/>
    </row>
    <row r="127" spans="1:20" s="1" customFormat="1" x14ac:dyDescent="0.2">
      <c r="A127" s="27">
        <v>126</v>
      </c>
      <c r="B127" s="28" t="s">
        <v>191</v>
      </c>
      <c r="C127" s="28" t="s">
        <v>571</v>
      </c>
      <c r="D127" s="29">
        <v>269222.58</v>
      </c>
      <c r="E127" s="28" t="s">
        <v>127</v>
      </c>
      <c r="F127" s="28" t="s">
        <v>373</v>
      </c>
      <c r="G127" s="30" t="s">
        <v>192</v>
      </c>
      <c r="H127" s="31">
        <f>SUM('Τεχνικό Πρόγραμμα'!$I127:$R127)</f>
        <v>269222.58</v>
      </c>
      <c r="I127" s="32"/>
      <c r="J127" s="32"/>
      <c r="K127" s="32"/>
      <c r="L127" s="32"/>
      <c r="M127" s="32"/>
      <c r="N127" s="32"/>
      <c r="O127" s="32">
        <v>269222.58</v>
      </c>
      <c r="P127" s="32"/>
      <c r="Q127" s="32"/>
      <c r="R127" s="32"/>
      <c r="T127" s="2"/>
    </row>
    <row r="128" spans="1:20" s="37" customFormat="1" ht="28.8" x14ac:dyDescent="0.2">
      <c r="A128" s="27">
        <v>127</v>
      </c>
      <c r="B128" s="34" t="s">
        <v>534</v>
      </c>
      <c r="C128" s="34" t="s">
        <v>572</v>
      </c>
      <c r="D128" s="35">
        <v>199069.6</v>
      </c>
      <c r="E128" s="34" t="s">
        <v>526</v>
      </c>
      <c r="F128" s="34" t="s">
        <v>525</v>
      </c>
      <c r="G128" s="36" t="s">
        <v>533</v>
      </c>
      <c r="H128" s="31">
        <f>SUM('Τεχνικό Πρόγραμμα'!$I128:$R128)</f>
        <v>199069.6</v>
      </c>
      <c r="I128" s="31"/>
      <c r="J128" s="31"/>
      <c r="K128" s="31"/>
      <c r="L128" s="31"/>
      <c r="M128" s="31"/>
      <c r="N128" s="31"/>
      <c r="O128" s="31">
        <v>199069.6</v>
      </c>
      <c r="P128" s="31"/>
      <c r="Q128" s="31"/>
      <c r="R128" s="31"/>
      <c r="T128" s="33"/>
    </row>
    <row r="129" spans="1:20" s="1" customFormat="1" ht="28.8" x14ac:dyDescent="0.2">
      <c r="A129" s="27">
        <v>128</v>
      </c>
      <c r="B129" s="28" t="s">
        <v>251</v>
      </c>
      <c r="C129" s="28" t="s">
        <v>573</v>
      </c>
      <c r="D129" s="29">
        <v>27395.94</v>
      </c>
      <c r="E129" s="28" t="s">
        <v>128</v>
      </c>
      <c r="F129" s="28" t="s">
        <v>367</v>
      </c>
      <c r="G129" s="30" t="s">
        <v>230</v>
      </c>
      <c r="H129" s="31">
        <f>SUM('Τεχνικό Πρόγραμμα'!$I129:$R129)</f>
        <v>27395.94</v>
      </c>
      <c r="I129" s="32"/>
      <c r="J129" s="32"/>
      <c r="K129" s="32"/>
      <c r="L129" s="32"/>
      <c r="M129" s="32"/>
      <c r="N129" s="32"/>
      <c r="O129" s="32">
        <v>27395.94</v>
      </c>
      <c r="P129" s="32"/>
      <c r="Q129" s="32"/>
      <c r="R129" s="32"/>
      <c r="T129" s="2"/>
    </row>
    <row r="130" spans="1:20" s="1" customFormat="1" ht="28.8" x14ac:dyDescent="0.2">
      <c r="A130" s="27">
        <v>129</v>
      </c>
      <c r="B130" s="28" t="s">
        <v>193</v>
      </c>
      <c r="C130" s="28" t="s">
        <v>574</v>
      </c>
      <c r="D130" s="29">
        <v>105000.75</v>
      </c>
      <c r="E130" s="28" t="s">
        <v>129</v>
      </c>
      <c r="F130" s="28" t="s">
        <v>364</v>
      </c>
      <c r="G130" s="30" t="s">
        <v>194</v>
      </c>
      <c r="H130" s="31">
        <f>SUM('Τεχνικό Πρόγραμμα'!$I130:$R130)</f>
        <v>64695.75</v>
      </c>
      <c r="I130" s="32"/>
      <c r="J130" s="32"/>
      <c r="K130" s="32"/>
      <c r="L130" s="32"/>
      <c r="M130" s="32"/>
      <c r="N130" s="32"/>
      <c r="O130" s="32">
        <v>64695.75</v>
      </c>
      <c r="P130" s="32"/>
      <c r="Q130" s="32"/>
      <c r="R130" s="32"/>
      <c r="T130" s="2"/>
    </row>
    <row r="131" spans="1:20" s="1" customFormat="1" ht="28.8" x14ac:dyDescent="0.2">
      <c r="A131" s="27">
        <v>130</v>
      </c>
      <c r="B131" s="28" t="s">
        <v>193</v>
      </c>
      <c r="C131" s="28" t="s">
        <v>574</v>
      </c>
      <c r="D131" s="29">
        <v>105000.75</v>
      </c>
      <c r="E131" s="28" t="s">
        <v>130</v>
      </c>
      <c r="F131" s="28" t="s">
        <v>365</v>
      </c>
      <c r="G131" s="30" t="s">
        <v>195</v>
      </c>
      <c r="H131" s="31">
        <f>SUM('Τεχνικό Πρόγραμμα'!$I131:$R131)</f>
        <v>40305</v>
      </c>
      <c r="I131" s="32"/>
      <c r="J131" s="32"/>
      <c r="K131" s="32"/>
      <c r="L131" s="32"/>
      <c r="M131" s="32"/>
      <c r="N131" s="32"/>
      <c r="O131" s="32">
        <v>40305</v>
      </c>
      <c r="P131" s="32"/>
      <c r="Q131" s="32"/>
      <c r="R131" s="32"/>
      <c r="T131" s="2"/>
    </row>
    <row r="132" spans="1:20" s="1" customFormat="1" ht="28.8" x14ac:dyDescent="0.2">
      <c r="A132" s="27">
        <v>131</v>
      </c>
      <c r="B132" s="28" t="s">
        <v>218</v>
      </c>
      <c r="C132" s="28" t="s">
        <v>575</v>
      </c>
      <c r="D132" s="29">
        <v>1640000</v>
      </c>
      <c r="E132" s="28" t="s">
        <v>216</v>
      </c>
      <c r="F132" s="28" t="s">
        <v>374</v>
      </c>
      <c r="G132" s="30" t="s">
        <v>217</v>
      </c>
      <c r="H132" s="31">
        <f>SUM('Τεχνικό Πρόγραμμα'!$I132:$R132)</f>
        <v>1640000</v>
      </c>
      <c r="I132" s="32"/>
      <c r="J132" s="32"/>
      <c r="K132" s="32"/>
      <c r="L132" s="32"/>
      <c r="M132" s="32"/>
      <c r="N132" s="32"/>
      <c r="O132" s="32">
        <v>1640000</v>
      </c>
      <c r="P132" s="32"/>
      <c r="Q132" s="32"/>
      <c r="R132" s="32"/>
      <c r="T132" s="2"/>
    </row>
    <row r="133" spans="1:20" s="1" customFormat="1" ht="28.8" x14ac:dyDescent="0.2">
      <c r="A133" s="27">
        <v>132</v>
      </c>
      <c r="B133" s="28" t="s">
        <v>543</v>
      </c>
      <c r="C133" s="28" t="s">
        <v>576</v>
      </c>
      <c r="D133" s="29">
        <v>271485.59999999998</v>
      </c>
      <c r="E133" s="28" t="s">
        <v>544</v>
      </c>
      <c r="F133" s="28" t="s">
        <v>597</v>
      </c>
      <c r="G133" s="30" t="s">
        <v>231</v>
      </c>
      <c r="H133" s="31">
        <f>SUM('Τεχνικό Πρόγραμμα'!$I133:$R133)</f>
        <v>271485.59999999998</v>
      </c>
      <c r="I133" s="32"/>
      <c r="J133" s="32"/>
      <c r="K133" s="32"/>
      <c r="L133" s="32"/>
      <c r="M133" s="32"/>
      <c r="N133" s="32"/>
      <c r="O133" s="32"/>
      <c r="P133" s="32"/>
      <c r="Q133" s="32"/>
      <c r="R133" s="32">
        <v>271485.59999999998</v>
      </c>
      <c r="T133" s="2"/>
    </row>
    <row r="134" spans="1:20" s="1" customFormat="1" ht="28.8" x14ac:dyDescent="0.2">
      <c r="A134" s="27">
        <v>133</v>
      </c>
      <c r="B134" s="34" t="s">
        <v>206</v>
      </c>
      <c r="C134" s="34" t="s">
        <v>551</v>
      </c>
      <c r="D134" s="35">
        <v>66495.649999999994</v>
      </c>
      <c r="E134" s="34" t="s">
        <v>207</v>
      </c>
      <c r="F134" s="34" t="s">
        <v>598</v>
      </c>
      <c r="G134" s="36" t="s">
        <v>252</v>
      </c>
      <c r="H134" s="31">
        <f>SUM('Τεχνικό Πρόγραμμα'!$I134:$R134)</f>
        <v>66604.429999999993</v>
      </c>
      <c r="I134" s="31"/>
      <c r="J134" s="31">
        <v>108.78</v>
      </c>
      <c r="K134" s="31"/>
      <c r="L134" s="31"/>
      <c r="M134" s="31"/>
      <c r="N134" s="31"/>
      <c r="O134" s="32">
        <v>66495.649999999994</v>
      </c>
      <c r="P134" s="32"/>
      <c r="Q134" s="31"/>
      <c r="R134" s="31"/>
      <c r="T134" s="2"/>
    </row>
    <row r="135" spans="1:20" s="1" customFormat="1" x14ac:dyDescent="0.2">
      <c r="A135" s="27">
        <v>134</v>
      </c>
      <c r="B135" s="28" t="s">
        <v>223</v>
      </c>
      <c r="C135" s="28" t="s">
        <v>577</v>
      </c>
      <c r="D135" s="29">
        <v>430000</v>
      </c>
      <c r="E135" s="28" t="s">
        <v>224</v>
      </c>
      <c r="F135" s="28" t="s">
        <v>599</v>
      </c>
      <c r="G135" s="30" t="s">
        <v>225</v>
      </c>
      <c r="H135" s="31">
        <f>SUM('Τεχνικό Πρόγραμμα'!$I135:$R135)</f>
        <v>430000</v>
      </c>
      <c r="I135" s="32"/>
      <c r="J135" s="32"/>
      <c r="K135" s="32"/>
      <c r="L135" s="32"/>
      <c r="M135" s="32"/>
      <c r="N135" s="32"/>
      <c r="O135" s="32">
        <v>430000</v>
      </c>
      <c r="P135" s="32"/>
      <c r="Q135" s="32"/>
      <c r="R135" s="32"/>
      <c r="T135" s="2"/>
    </row>
    <row r="136" spans="1:20" s="1" customFormat="1" ht="28.8" x14ac:dyDescent="0.2">
      <c r="A136" s="27">
        <v>135</v>
      </c>
      <c r="B136" s="28" t="s">
        <v>332</v>
      </c>
      <c r="C136" s="28" t="s">
        <v>578</v>
      </c>
      <c r="D136" s="29">
        <v>1178465.8600000001</v>
      </c>
      <c r="E136" s="28" t="s">
        <v>331</v>
      </c>
      <c r="F136" s="28" t="s">
        <v>382</v>
      </c>
      <c r="G136" s="30" t="s">
        <v>330</v>
      </c>
      <c r="H136" s="31">
        <f>SUM('Τεχνικό Πρόγραμμα'!$I136:$R136)</f>
        <v>1154786.82</v>
      </c>
      <c r="I136" s="32"/>
      <c r="J136" s="32"/>
      <c r="K136" s="32"/>
      <c r="L136" s="32"/>
      <c r="M136" s="32"/>
      <c r="N136" s="32"/>
      <c r="O136" s="32">
        <v>1154786.82</v>
      </c>
      <c r="P136" s="32"/>
      <c r="Q136" s="32"/>
      <c r="R136" s="32"/>
      <c r="T136" s="2"/>
    </row>
    <row r="137" spans="1:20" s="37" customFormat="1" x14ac:dyDescent="0.2">
      <c r="A137" s="27">
        <v>136</v>
      </c>
      <c r="B137" s="34"/>
      <c r="C137" s="34"/>
      <c r="D137" s="35"/>
      <c r="E137" s="34" t="s">
        <v>331</v>
      </c>
      <c r="F137" s="34" t="s">
        <v>528</v>
      </c>
      <c r="G137" s="36" t="s">
        <v>521</v>
      </c>
      <c r="H137" s="31"/>
      <c r="I137" s="31"/>
      <c r="J137" s="31"/>
      <c r="K137" s="31"/>
      <c r="L137" s="31"/>
      <c r="M137" s="31"/>
      <c r="N137" s="31"/>
      <c r="O137" s="31">
        <v>23679.040000000001</v>
      </c>
      <c r="P137" s="31"/>
      <c r="Q137" s="31"/>
      <c r="R137" s="31"/>
      <c r="T137" s="33"/>
    </row>
    <row r="138" spans="1:20" s="1" customFormat="1" x14ac:dyDescent="0.2">
      <c r="A138" s="27">
        <v>137</v>
      </c>
      <c r="B138" s="28" t="s">
        <v>390</v>
      </c>
      <c r="C138" s="28" t="s">
        <v>579</v>
      </c>
      <c r="D138" s="29">
        <v>349986.9</v>
      </c>
      <c r="E138" s="28" t="s">
        <v>388</v>
      </c>
      <c r="F138" s="28" t="s">
        <v>393</v>
      </c>
      <c r="G138" s="30" t="s">
        <v>391</v>
      </c>
      <c r="H138" s="31">
        <f>SUM('Τεχνικό Πρόγραμμα'!$I138:$R138)</f>
        <v>349986.9</v>
      </c>
      <c r="I138" s="32"/>
      <c r="J138" s="32"/>
      <c r="K138" s="32"/>
      <c r="L138" s="32"/>
      <c r="M138" s="32"/>
      <c r="N138" s="32"/>
      <c r="O138" s="32">
        <v>349986.9</v>
      </c>
      <c r="P138" s="32"/>
      <c r="Q138" s="32"/>
      <c r="R138" s="32"/>
      <c r="T138" s="2"/>
    </row>
    <row r="139" spans="1:20" s="1" customFormat="1" x14ac:dyDescent="0.2">
      <c r="A139" s="27">
        <v>138</v>
      </c>
      <c r="B139" s="28" t="s">
        <v>390</v>
      </c>
      <c r="C139" s="28" t="s">
        <v>579</v>
      </c>
      <c r="D139" s="29">
        <v>349991.55</v>
      </c>
      <c r="E139" s="28" t="s">
        <v>389</v>
      </c>
      <c r="F139" s="28" t="s">
        <v>394</v>
      </c>
      <c r="G139" s="30" t="s">
        <v>392</v>
      </c>
      <c r="H139" s="31">
        <f>SUM('Τεχνικό Πρόγραμμα'!$I139:$R139)</f>
        <v>349991.55</v>
      </c>
      <c r="I139" s="32"/>
      <c r="J139" s="32"/>
      <c r="K139" s="32"/>
      <c r="L139" s="32"/>
      <c r="M139" s="32"/>
      <c r="N139" s="32"/>
      <c r="O139" s="32">
        <v>349991.55</v>
      </c>
      <c r="P139" s="32"/>
      <c r="Q139" s="32"/>
      <c r="R139" s="32"/>
      <c r="T139" s="2"/>
    </row>
    <row r="140" spans="1:20" s="1" customFormat="1" ht="28.8" x14ac:dyDescent="0.2">
      <c r="A140" s="27">
        <v>139</v>
      </c>
      <c r="B140" s="28"/>
      <c r="C140" s="28"/>
      <c r="D140" s="29"/>
      <c r="E140" s="28" t="s">
        <v>300</v>
      </c>
      <c r="F140" s="28" t="s">
        <v>476</v>
      </c>
      <c r="G140" s="30" t="s">
        <v>301</v>
      </c>
      <c r="H140" s="31">
        <f>SUM('Τεχνικό Πρόγραμμα'!$I140:$R140)</f>
        <v>37200</v>
      </c>
      <c r="I140" s="32"/>
      <c r="J140" s="32"/>
      <c r="K140" s="32"/>
      <c r="L140" s="32">
        <v>37200</v>
      </c>
      <c r="M140" s="32"/>
      <c r="N140" s="32"/>
      <c r="O140" s="32"/>
      <c r="P140" s="32"/>
      <c r="Q140" s="32"/>
      <c r="R140" s="32"/>
      <c r="T140" s="2"/>
    </row>
    <row r="141" spans="1:20" s="1" customFormat="1" ht="28.8" x14ac:dyDescent="0.2">
      <c r="A141" s="27">
        <v>140</v>
      </c>
      <c r="B141" s="28"/>
      <c r="C141" s="28"/>
      <c r="D141" s="29"/>
      <c r="E141" s="28" t="s">
        <v>234</v>
      </c>
      <c r="F141" s="28" t="s">
        <v>477</v>
      </c>
      <c r="G141" s="40" t="s">
        <v>254</v>
      </c>
      <c r="H141" s="31">
        <f>SUM('Τεχνικό Πρόγραμμα'!$I141:$R141)</f>
        <v>20000</v>
      </c>
      <c r="I141" s="32"/>
      <c r="J141" s="32"/>
      <c r="K141" s="32"/>
      <c r="L141" s="32">
        <v>20000</v>
      </c>
      <c r="M141" s="32"/>
      <c r="N141" s="32"/>
      <c r="O141" s="32"/>
      <c r="P141" s="32"/>
      <c r="Q141" s="32"/>
      <c r="R141" s="32"/>
      <c r="T141" s="2"/>
    </row>
    <row r="142" spans="1:20" s="1" customFormat="1" ht="28.8" x14ac:dyDescent="0.3">
      <c r="A142" s="27">
        <v>141</v>
      </c>
      <c r="B142" s="28"/>
      <c r="C142" s="28"/>
      <c r="D142" s="29"/>
      <c r="E142" s="28" t="s">
        <v>235</v>
      </c>
      <c r="F142" s="28" t="s">
        <v>478</v>
      </c>
      <c r="G142" s="41" t="s">
        <v>210</v>
      </c>
      <c r="H142" s="31">
        <f>SUM('Τεχνικό Πρόγραμμα'!$I142:$R142)</f>
        <v>15000</v>
      </c>
      <c r="I142" s="32"/>
      <c r="J142" s="32"/>
      <c r="K142" s="32"/>
      <c r="L142" s="32">
        <v>15000</v>
      </c>
      <c r="M142" s="32"/>
      <c r="N142" s="32"/>
      <c r="O142" s="32"/>
      <c r="P142" s="32"/>
      <c r="Q142" s="32"/>
      <c r="R142" s="32"/>
      <c r="T142" s="2"/>
    </row>
    <row r="143" spans="1:20" s="1" customFormat="1" ht="28.8" x14ac:dyDescent="0.2">
      <c r="A143" s="27">
        <v>142</v>
      </c>
      <c r="B143" s="28"/>
      <c r="C143" s="28"/>
      <c r="D143" s="29"/>
      <c r="E143" s="28" t="s">
        <v>236</v>
      </c>
      <c r="F143" s="28" t="s">
        <v>479</v>
      </c>
      <c r="G143" s="30" t="s">
        <v>211</v>
      </c>
      <c r="H143" s="31">
        <f>SUM('Τεχνικό Πρόγραμμα'!$I143:$R143)</f>
        <v>25000</v>
      </c>
      <c r="I143" s="32"/>
      <c r="J143" s="32"/>
      <c r="K143" s="32"/>
      <c r="L143" s="32">
        <v>25000</v>
      </c>
      <c r="M143" s="32"/>
      <c r="N143" s="32"/>
      <c r="O143" s="32"/>
      <c r="P143" s="32"/>
      <c r="Q143" s="32"/>
      <c r="R143" s="32"/>
      <c r="T143" s="2"/>
    </row>
    <row r="144" spans="1:20" s="1" customFormat="1" ht="28.8" x14ac:dyDescent="0.2">
      <c r="A144" s="27">
        <v>143</v>
      </c>
      <c r="B144" s="28"/>
      <c r="C144" s="28"/>
      <c r="D144" s="29"/>
      <c r="E144" s="28" t="s">
        <v>237</v>
      </c>
      <c r="F144" s="28" t="s">
        <v>480</v>
      </c>
      <c r="G144" s="40" t="s">
        <v>212</v>
      </c>
      <c r="H144" s="31">
        <f>SUM('Τεχνικό Πρόγραμμα'!$I144:$R144)</f>
        <v>25000</v>
      </c>
      <c r="I144" s="32"/>
      <c r="J144" s="32"/>
      <c r="K144" s="32"/>
      <c r="L144" s="32">
        <v>25000</v>
      </c>
      <c r="M144" s="32"/>
      <c r="N144" s="32"/>
      <c r="O144" s="32"/>
      <c r="P144" s="32"/>
      <c r="Q144" s="32"/>
      <c r="R144" s="32"/>
      <c r="T144" s="2"/>
    </row>
    <row r="145" spans="1:20" s="1" customFormat="1" ht="28.8" x14ac:dyDescent="0.2">
      <c r="A145" s="27">
        <v>144</v>
      </c>
      <c r="B145" s="28"/>
      <c r="C145" s="28"/>
      <c r="D145" s="29"/>
      <c r="E145" s="28" t="s">
        <v>238</v>
      </c>
      <c r="F145" s="28" t="s">
        <v>481</v>
      </c>
      <c r="G145" s="30" t="s">
        <v>213</v>
      </c>
      <c r="H145" s="31">
        <f>SUM('Τεχνικό Πρόγραμμα'!$I145:$R145)</f>
        <v>10000</v>
      </c>
      <c r="I145" s="32"/>
      <c r="J145" s="32"/>
      <c r="K145" s="32"/>
      <c r="L145" s="32">
        <v>10000</v>
      </c>
      <c r="M145" s="32"/>
      <c r="N145" s="32"/>
      <c r="O145" s="32"/>
      <c r="P145" s="32"/>
      <c r="Q145" s="32"/>
      <c r="R145" s="32"/>
      <c r="T145" s="2"/>
    </row>
    <row r="146" spans="1:20" s="1" customFormat="1" ht="28.8" x14ac:dyDescent="0.2">
      <c r="A146" s="27">
        <v>145</v>
      </c>
      <c r="B146" s="28"/>
      <c r="C146" s="28"/>
      <c r="D146" s="29"/>
      <c r="E146" s="28" t="s">
        <v>255</v>
      </c>
      <c r="F146" s="28" t="s">
        <v>482</v>
      </c>
      <c r="G146" s="30" t="s">
        <v>256</v>
      </c>
      <c r="H146" s="31">
        <f>SUM('Τεχνικό Πρόγραμμα'!$I146:$R146)</f>
        <v>15000</v>
      </c>
      <c r="I146" s="32"/>
      <c r="J146" s="32"/>
      <c r="K146" s="32"/>
      <c r="L146" s="32">
        <v>15000</v>
      </c>
      <c r="M146" s="32"/>
      <c r="N146" s="32"/>
      <c r="O146" s="32"/>
      <c r="P146" s="32"/>
      <c r="Q146" s="32"/>
      <c r="R146" s="32"/>
      <c r="T146" s="2"/>
    </row>
    <row r="147" spans="1:20" s="1" customFormat="1" ht="28.8" x14ac:dyDescent="0.2">
      <c r="A147" s="27">
        <v>146</v>
      </c>
      <c r="B147" s="28"/>
      <c r="C147" s="28"/>
      <c r="D147" s="29"/>
      <c r="E147" s="28" t="s">
        <v>239</v>
      </c>
      <c r="F147" s="28" t="s">
        <v>483</v>
      </c>
      <c r="G147" s="30" t="s">
        <v>257</v>
      </c>
      <c r="H147" s="31">
        <f>SUM('Τεχνικό Πρόγραμμα'!$I147:$R147)</f>
        <v>15000</v>
      </c>
      <c r="I147" s="32"/>
      <c r="J147" s="32"/>
      <c r="K147" s="32"/>
      <c r="L147" s="32">
        <v>15000</v>
      </c>
      <c r="M147" s="32"/>
      <c r="N147" s="32"/>
      <c r="O147" s="32"/>
      <c r="P147" s="32"/>
      <c r="Q147" s="32"/>
      <c r="R147" s="32"/>
      <c r="T147" s="2"/>
    </row>
    <row r="148" spans="1:20" s="1" customFormat="1" ht="28.8" x14ac:dyDescent="0.2">
      <c r="A148" s="27">
        <v>147</v>
      </c>
      <c r="B148" s="28"/>
      <c r="C148" s="28"/>
      <c r="D148" s="29"/>
      <c r="E148" s="28" t="s">
        <v>240</v>
      </c>
      <c r="F148" s="28" t="s">
        <v>484</v>
      </c>
      <c r="G148" s="30" t="s">
        <v>258</v>
      </c>
      <c r="H148" s="31">
        <f>SUM('Τεχνικό Πρόγραμμα'!$I148:$R148)</f>
        <v>15000</v>
      </c>
      <c r="I148" s="32"/>
      <c r="J148" s="32"/>
      <c r="K148" s="32"/>
      <c r="L148" s="32">
        <v>15000</v>
      </c>
      <c r="M148" s="32"/>
      <c r="N148" s="32"/>
      <c r="O148" s="32"/>
      <c r="P148" s="32"/>
      <c r="Q148" s="32"/>
      <c r="R148" s="32"/>
      <c r="T148" s="2"/>
    </row>
    <row r="149" spans="1:20" s="1" customFormat="1" ht="28.8" x14ac:dyDescent="0.2">
      <c r="A149" s="27">
        <v>148</v>
      </c>
      <c r="B149" s="28"/>
      <c r="C149" s="28"/>
      <c r="D149" s="29"/>
      <c r="E149" s="28" t="s">
        <v>260</v>
      </c>
      <c r="F149" s="28" t="s">
        <v>485</v>
      </c>
      <c r="G149" s="30" t="s">
        <v>226</v>
      </c>
      <c r="H149" s="31">
        <f>SUM('Τεχνικό Πρόγραμμα'!$I149:$R149)</f>
        <v>20000</v>
      </c>
      <c r="I149" s="32"/>
      <c r="J149" s="32"/>
      <c r="K149" s="32"/>
      <c r="L149" s="32">
        <v>20000</v>
      </c>
      <c r="M149" s="32"/>
      <c r="N149" s="32"/>
      <c r="O149" s="32"/>
      <c r="P149" s="32"/>
      <c r="Q149" s="32"/>
      <c r="R149" s="32"/>
      <c r="T149" s="2"/>
    </row>
    <row r="150" spans="1:20" s="1" customFormat="1" ht="28.8" x14ac:dyDescent="0.2">
      <c r="A150" s="27">
        <v>149</v>
      </c>
      <c r="B150" s="28"/>
      <c r="C150" s="28"/>
      <c r="D150" s="29"/>
      <c r="E150" s="28" t="s">
        <v>289</v>
      </c>
      <c r="F150" s="28" t="s">
        <v>486</v>
      </c>
      <c r="G150" s="30" t="s">
        <v>259</v>
      </c>
      <c r="H150" s="31">
        <f>SUM('Τεχνικό Πρόγραμμα'!$I150:$R150)</f>
        <v>20000</v>
      </c>
      <c r="I150" s="32"/>
      <c r="J150" s="32"/>
      <c r="K150" s="32"/>
      <c r="L150" s="32">
        <v>20000</v>
      </c>
      <c r="M150" s="32"/>
      <c r="N150" s="32"/>
      <c r="O150" s="32"/>
      <c r="P150" s="32"/>
      <c r="Q150" s="32"/>
      <c r="R150" s="32"/>
      <c r="T150" s="2"/>
    </row>
    <row r="151" spans="1:20" s="1" customFormat="1" ht="28.8" x14ac:dyDescent="0.2">
      <c r="A151" s="27">
        <v>150</v>
      </c>
      <c r="B151" s="28" t="s">
        <v>565</v>
      </c>
      <c r="C151" s="28" t="s">
        <v>566</v>
      </c>
      <c r="D151" s="29">
        <v>117425</v>
      </c>
      <c r="E151" s="28" t="s">
        <v>290</v>
      </c>
      <c r="F151" s="28" t="s">
        <v>596</v>
      </c>
      <c r="G151" s="30" t="s">
        <v>245</v>
      </c>
      <c r="H151" s="31">
        <f>SUM('Τεχνικό Πρόγραμμα'!$I151:$R151)</f>
        <v>117425</v>
      </c>
      <c r="I151" s="32"/>
      <c r="J151" s="32"/>
      <c r="K151" s="32"/>
      <c r="L151" s="32">
        <v>0</v>
      </c>
      <c r="M151" s="32"/>
      <c r="N151" s="32">
        <v>117425</v>
      </c>
      <c r="O151" s="32"/>
      <c r="P151" s="32"/>
      <c r="Q151" s="32"/>
      <c r="R151" s="32"/>
      <c r="T151" s="2"/>
    </row>
    <row r="152" spans="1:20" s="1" customFormat="1" x14ac:dyDescent="0.2">
      <c r="A152" s="27">
        <v>151</v>
      </c>
      <c r="B152" s="28"/>
      <c r="C152" s="28"/>
      <c r="D152" s="29"/>
      <c r="E152" s="28" t="s">
        <v>242</v>
      </c>
      <c r="F152" s="28" t="s">
        <v>487</v>
      </c>
      <c r="G152" s="30" t="s">
        <v>241</v>
      </c>
      <c r="H152" s="31">
        <f>SUM('Τεχνικό Πρόγραμμα'!$I152:$R152)</f>
        <v>20000</v>
      </c>
      <c r="I152" s="32"/>
      <c r="J152" s="32"/>
      <c r="K152" s="32"/>
      <c r="L152" s="32">
        <v>20000</v>
      </c>
      <c r="M152" s="32"/>
      <c r="N152" s="32"/>
      <c r="O152" s="32"/>
      <c r="P152" s="32"/>
      <c r="Q152" s="32"/>
      <c r="R152" s="32"/>
      <c r="T152" s="2"/>
    </row>
    <row r="153" spans="1:20" s="1" customFormat="1" ht="28.8" x14ac:dyDescent="0.2">
      <c r="A153" s="27">
        <v>152</v>
      </c>
      <c r="B153" s="28"/>
      <c r="C153" s="28"/>
      <c r="D153" s="29"/>
      <c r="E153" s="28" t="s">
        <v>291</v>
      </c>
      <c r="F153" s="28" t="s">
        <v>488</v>
      </c>
      <c r="G153" s="30" t="s">
        <v>243</v>
      </c>
      <c r="H153" s="31">
        <f>SUM('Τεχνικό Πρόγραμμα'!$I153:$R153)</f>
        <v>15000</v>
      </c>
      <c r="I153" s="32"/>
      <c r="J153" s="32"/>
      <c r="K153" s="32"/>
      <c r="L153" s="32">
        <v>15000</v>
      </c>
      <c r="M153" s="32"/>
      <c r="N153" s="32"/>
      <c r="O153" s="32"/>
      <c r="P153" s="32"/>
      <c r="Q153" s="32"/>
      <c r="R153" s="32"/>
      <c r="T153" s="2"/>
    </row>
    <row r="154" spans="1:20" s="1" customFormat="1" x14ac:dyDescent="0.2">
      <c r="A154" s="27">
        <v>153</v>
      </c>
      <c r="B154" s="28"/>
      <c r="C154" s="28"/>
      <c r="D154" s="29"/>
      <c r="E154" s="28" t="s">
        <v>309</v>
      </c>
      <c r="F154" s="28" t="s">
        <v>489</v>
      </c>
      <c r="G154" s="30" t="s">
        <v>308</v>
      </c>
      <c r="H154" s="31">
        <f>SUM('Τεχνικό Πρόγραμμα'!$I154:$R154)</f>
        <v>165440</v>
      </c>
      <c r="I154" s="32"/>
      <c r="J154" s="32"/>
      <c r="K154" s="32"/>
      <c r="L154" s="32">
        <v>165440</v>
      </c>
      <c r="M154" s="32"/>
      <c r="N154" s="32"/>
      <c r="O154" s="32"/>
      <c r="P154" s="32"/>
      <c r="Q154" s="32"/>
      <c r="R154" s="32"/>
      <c r="T154" s="2"/>
    </row>
    <row r="155" spans="1:20" s="1" customFormat="1" ht="28.8" x14ac:dyDescent="0.2">
      <c r="A155" s="27">
        <v>154</v>
      </c>
      <c r="B155" s="28"/>
      <c r="C155" s="28"/>
      <c r="D155" s="29"/>
      <c r="E155" s="28" t="s">
        <v>244</v>
      </c>
      <c r="F155" s="28" t="s">
        <v>490</v>
      </c>
      <c r="G155" s="30" t="s">
        <v>151</v>
      </c>
      <c r="H155" s="31">
        <f>SUM('Τεχνικό Πρόγραμμα'!$I155:$R155)</f>
        <v>7800</v>
      </c>
      <c r="I155" s="32"/>
      <c r="J155" s="32"/>
      <c r="K155" s="32"/>
      <c r="L155" s="32">
        <v>7800</v>
      </c>
      <c r="M155" s="32"/>
      <c r="N155" s="32"/>
      <c r="O155" s="32"/>
      <c r="P155" s="32"/>
      <c r="Q155" s="32"/>
      <c r="R155" s="32"/>
      <c r="T155" s="2"/>
    </row>
    <row r="156" spans="1:20" s="1" customFormat="1" x14ac:dyDescent="0.2">
      <c r="A156" s="27">
        <v>155</v>
      </c>
      <c r="B156" s="28"/>
      <c r="C156" s="28"/>
      <c r="D156" s="29"/>
      <c r="E156" s="28" t="s">
        <v>329</v>
      </c>
      <c r="F156" s="28" t="s">
        <v>491</v>
      </c>
      <c r="G156" s="30" t="s">
        <v>328</v>
      </c>
      <c r="H156" s="31">
        <f>SUM('Τεχνικό Πρόγραμμα'!$I156:$R156)</f>
        <v>5000</v>
      </c>
      <c r="I156" s="32"/>
      <c r="J156" s="32"/>
      <c r="K156" s="32"/>
      <c r="L156" s="32">
        <v>5000</v>
      </c>
      <c r="M156" s="32"/>
      <c r="N156" s="32"/>
      <c r="O156" s="32"/>
      <c r="P156" s="32"/>
      <c r="Q156" s="32"/>
      <c r="R156" s="32"/>
      <c r="T156" s="2"/>
    </row>
    <row r="157" spans="1:20" s="1" customFormat="1" x14ac:dyDescent="0.2">
      <c r="A157" s="27">
        <v>156</v>
      </c>
      <c r="B157" s="28"/>
      <c r="C157" s="28"/>
      <c r="D157" s="29"/>
      <c r="E157" s="28" t="s">
        <v>347</v>
      </c>
      <c r="F157" s="28" t="s">
        <v>492</v>
      </c>
      <c r="G157" s="30" t="s">
        <v>346</v>
      </c>
      <c r="H157" s="31">
        <f>SUM('Τεχνικό Πρόγραμμα'!$I157:$R157)</f>
        <v>35331.58</v>
      </c>
      <c r="I157" s="32"/>
      <c r="J157" s="32"/>
      <c r="K157" s="32"/>
      <c r="L157" s="32">
        <v>35331.58</v>
      </c>
      <c r="M157" s="32"/>
      <c r="N157" s="32"/>
      <c r="O157" s="32"/>
      <c r="P157" s="32"/>
      <c r="Q157" s="32"/>
      <c r="R157" s="32"/>
      <c r="T157" s="2"/>
    </row>
    <row r="158" spans="1:20" s="37" customFormat="1" ht="43.2" x14ac:dyDescent="0.2">
      <c r="A158" s="27">
        <v>157</v>
      </c>
      <c r="B158" s="34"/>
      <c r="C158" s="34"/>
      <c r="D158" s="35"/>
      <c r="E158" s="34"/>
      <c r="F158" s="34" t="s">
        <v>541</v>
      </c>
      <c r="G158" s="36" t="s">
        <v>542</v>
      </c>
      <c r="H158" s="31">
        <f>SUM('Τεχνικό Πρόγραμμα'!$I158:$R158)</f>
        <v>17360</v>
      </c>
      <c r="I158" s="31"/>
      <c r="J158" s="31"/>
      <c r="K158" s="31"/>
      <c r="L158" s="31">
        <v>17360</v>
      </c>
      <c r="M158" s="31"/>
      <c r="N158" s="31"/>
      <c r="O158" s="31"/>
      <c r="P158" s="31"/>
      <c r="Q158" s="31"/>
      <c r="R158" s="31"/>
      <c r="T158" s="33"/>
    </row>
    <row r="159" spans="1:20" s="1" customFormat="1" x14ac:dyDescent="0.2">
      <c r="A159" s="27">
        <v>158</v>
      </c>
      <c r="B159" s="28"/>
      <c r="C159" s="28"/>
      <c r="D159" s="29"/>
      <c r="E159" s="28" t="s">
        <v>278</v>
      </c>
      <c r="F159" s="28" t="s">
        <v>493</v>
      </c>
      <c r="G159" s="30" t="s">
        <v>196</v>
      </c>
      <c r="H159" s="31">
        <f>SUM('Τεχνικό Πρόγραμμα'!$I159:$R159)</f>
        <v>5407.43</v>
      </c>
      <c r="I159" s="32"/>
      <c r="J159" s="32"/>
      <c r="K159" s="32">
        <v>5407.43</v>
      </c>
      <c r="L159" s="32"/>
      <c r="M159" s="32"/>
      <c r="N159" s="32"/>
      <c r="O159" s="32"/>
      <c r="P159" s="32"/>
      <c r="Q159" s="32"/>
      <c r="R159" s="32"/>
      <c r="T159" s="2"/>
    </row>
    <row r="160" spans="1:20" s="1" customFormat="1" x14ac:dyDescent="0.2">
      <c r="A160" s="27">
        <v>159</v>
      </c>
      <c r="B160" s="28"/>
      <c r="C160" s="28"/>
      <c r="D160" s="29"/>
      <c r="E160" s="28" t="s">
        <v>279</v>
      </c>
      <c r="F160" s="28" t="s">
        <v>494</v>
      </c>
      <c r="G160" s="30" t="s">
        <v>131</v>
      </c>
      <c r="H160" s="31">
        <f>SUM('Τεχνικό Πρόγραμμα'!$I160:$R160)</f>
        <v>37000</v>
      </c>
      <c r="I160" s="32"/>
      <c r="J160" s="32"/>
      <c r="K160" s="32">
        <v>37000</v>
      </c>
      <c r="L160" s="32"/>
      <c r="M160" s="32"/>
      <c r="N160" s="32"/>
      <c r="O160" s="32"/>
      <c r="P160" s="32"/>
      <c r="Q160" s="32"/>
      <c r="R160" s="32"/>
      <c r="T160" s="2"/>
    </row>
    <row r="161" spans="1:20" s="1" customFormat="1" x14ac:dyDescent="0.2">
      <c r="A161" s="27">
        <v>160</v>
      </c>
      <c r="B161" s="28"/>
      <c r="C161" s="28"/>
      <c r="D161" s="29"/>
      <c r="E161" s="28" t="s">
        <v>280</v>
      </c>
      <c r="F161" s="28" t="s">
        <v>495</v>
      </c>
      <c r="G161" s="30" t="s">
        <v>197</v>
      </c>
      <c r="H161" s="31">
        <f>SUM('Τεχνικό Πρόγραμμα'!$I161:$R161)</f>
        <v>1000</v>
      </c>
      <c r="I161" s="32"/>
      <c r="J161" s="32"/>
      <c r="K161" s="32">
        <v>1000</v>
      </c>
      <c r="L161" s="32"/>
      <c r="M161" s="32"/>
      <c r="N161" s="32"/>
      <c r="O161" s="32"/>
      <c r="P161" s="32"/>
      <c r="Q161" s="32"/>
      <c r="R161" s="32"/>
      <c r="T161" s="2"/>
    </row>
    <row r="162" spans="1:20" s="1" customFormat="1" x14ac:dyDescent="0.2">
      <c r="A162" s="27">
        <v>161</v>
      </c>
      <c r="B162" s="28"/>
      <c r="C162" s="28"/>
      <c r="D162" s="29"/>
      <c r="E162" s="28" t="s">
        <v>306</v>
      </c>
      <c r="F162" s="28" t="s">
        <v>496</v>
      </c>
      <c r="G162" s="30" t="s">
        <v>307</v>
      </c>
      <c r="H162" s="31">
        <f>SUM('Τεχνικό Πρόγραμμα'!$I162:$R162)</f>
        <v>3000</v>
      </c>
      <c r="I162" s="32"/>
      <c r="J162" s="32"/>
      <c r="K162" s="32">
        <v>3000</v>
      </c>
      <c r="L162" s="32"/>
      <c r="M162" s="32"/>
      <c r="N162" s="32"/>
      <c r="O162" s="32"/>
      <c r="P162" s="32"/>
      <c r="Q162" s="32"/>
      <c r="R162" s="32"/>
      <c r="T162" s="2"/>
    </row>
    <row r="163" spans="1:20" s="1" customFormat="1" x14ac:dyDescent="0.2">
      <c r="A163" s="27">
        <v>162</v>
      </c>
      <c r="B163" s="28"/>
      <c r="C163" s="28"/>
      <c r="D163" s="29"/>
      <c r="E163" s="28" t="s">
        <v>302</v>
      </c>
      <c r="F163" s="28" t="s">
        <v>497</v>
      </c>
      <c r="G163" s="30" t="s">
        <v>296</v>
      </c>
      <c r="H163" s="31">
        <f>SUM('Τεχνικό Πρόγραμμα'!$I163:$R163)</f>
        <v>10000</v>
      </c>
      <c r="I163" s="32"/>
      <c r="J163" s="32"/>
      <c r="K163" s="32">
        <v>10000</v>
      </c>
      <c r="L163" s="32"/>
      <c r="M163" s="32"/>
      <c r="N163" s="32"/>
      <c r="O163" s="32"/>
      <c r="P163" s="32"/>
      <c r="Q163" s="32"/>
      <c r="R163" s="32"/>
      <c r="T163" s="2"/>
    </row>
    <row r="164" spans="1:20" s="1" customFormat="1" x14ac:dyDescent="0.2">
      <c r="A164" s="27">
        <v>163</v>
      </c>
      <c r="B164" s="28"/>
      <c r="C164" s="28"/>
      <c r="D164" s="29"/>
      <c r="E164" s="28" t="s">
        <v>281</v>
      </c>
      <c r="F164" s="28" t="s">
        <v>498</v>
      </c>
      <c r="G164" s="30" t="s">
        <v>198</v>
      </c>
      <c r="H164" s="31">
        <f>SUM('Τεχνικό Πρόγραμμα'!$I164:$R164)</f>
        <v>1000</v>
      </c>
      <c r="I164" s="32"/>
      <c r="J164" s="32"/>
      <c r="K164" s="32">
        <v>1000</v>
      </c>
      <c r="L164" s="32"/>
      <c r="M164" s="32"/>
      <c r="N164" s="32"/>
      <c r="O164" s="32"/>
      <c r="P164" s="32"/>
      <c r="Q164" s="32"/>
      <c r="R164" s="32"/>
      <c r="T164" s="2"/>
    </row>
    <row r="165" spans="1:20" s="1" customFormat="1" x14ac:dyDescent="0.2">
      <c r="A165" s="27">
        <v>164</v>
      </c>
      <c r="B165" s="28"/>
      <c r="C165" s="28"/>
      <c r="D165" s="29"/>
      <c r="E165" s="28" t="s">
        <v>304</v>
      </c>
      <c r="F165" s="28" t="s">
        <v>499</v>
      </c>
      <c r="G165" s="30" t="s">
        <v>305</v>
      </c>
      <c r="H165" s="31">
        <f>SUM('Τεχνικό Πρόγραμμα'!$I165:$R165)</f>
        <v>2000</v>
      </c>
      <c r="I165" s="32"/>
      <c r="J165" s="32"/>
      <c r="K165" s="32">
        <v>2000</v>
      </c>
      <c r="L165" s="32"/>
      <c r="M165" s="32"/>
      <c r="N165" s="32"/>
      <c r="O165" s="32"/>
      <c r="P165" s="32"/>
      <c r="Q165" s="32"/>
      <c r="R165" s="32"/>
      <c r="T165" s="2"/>
    </row>
    <row r="166" spans="1:20" s="1" customFormat="1" x14ac:dyDescent="0.2">
      <c r="A166" s="27">
        <v>165</v>
      </c>
      <c r="B166" s="28"/>
      <c r="C166" s="28"/>
      <c r="D166" s="29"/>
      <c r="E166" s="28" t="s">
        <v>282</v>
      </c>
      <c r="F166" s="28" t="s">
        <v>500</v>
      </c>
      <c r="G166" s="30" t="s">
        <v>199</v>
      </c>
      <c r="H166" s="31">
        <f>SUM('Τεχνικό Πρόγραμμα'!$I166:$R166)</f>
        <v>1000</v>
      </c>
      <c r="I166" s="32"/>
      <c r="J166" s="32"/>
      <c r="K166" s="32">
        <v>1000</v>
      </c>
      <c r="L166" s="32"/>
      <c r="M166" s="32"/>
      <c r="N166" s="32"/>
      <c r="O166" s="32"/>
      <c r="P166" s="32"/>
      <c r="Q166" s="32"/>
      <c r="R166" s="32"/>
      <c r="T166" s="2"/>
    </row>
    <row r="167" spans="1:20" s="1" customFormat="1" x14ac:dyDescent="0.2">
      <c r="A167" s="27">
        <v>166</v>
      </c>
      <c r="B167" s="28"/>
      <c r="C167" s="28"/>
      <c r="D167" s="29"/>
      <c r="E167" s="28" t="s">
        <v>283</v>
      </c>
      <c r="F167" s="28" t="s">
        <v>501</v>
      </c>
      <c r="G167" s="30" t="s">
        <v>200</v>
      </c>
      <c r="H167" s="31">
        <f>SUM('Τεχνικό Πρόγραμμα'!$I167:$R167)</f>
        <v>1000</v>
      </c>
      <c r="I167" s="32"/>
      <c r="J167" s="32"/>
      <c r="K167" s="32">
        <v>1000</v>
      </c>
      <c r="L167" s="32"/>
      <c r="M167" s="32"/>
      <c r="N167" s="32"/>
      <c r="O167" s="32"/>
      <c r="P167" s="32"/>
      <c r="Q167" s="32"/>
      <c r="R167" s="32"/>
      <c r="T167" s="2"/>
    </row>
    <row r="168" spans="1:20" s="1" customFormat="1" x14ac:dyDescent="0.2">
      <c r="A168" s="27">
        <v>167</v>
      </c>
      <c r="B168" s="28"/>
      <c r="C168" s="28"/>
      <c r="D168" s="29"/>
      <c r="E168" s="28" t="s">
        <v>284</v>
      </c>
      <c r="F168" s="28" t="s">
        <v>502</v>
      </c>
      <c r="G168" s="30" t="s">
        <v>201</v>
      </c>
      <c r="H168" s="31">
        <f>SUM('Τεχνικό Πρόγραμμα'!$I168:$R168)</f>
        <v>4000</v>
      </c>
      <c r="I168" s="32"/>
      <c r="J168" s="32"/>
      <c r="K168" s="32">
        <v>4000</v>
      </c>
      <c r="L168" s="32"/>
      <c r="M168" s="32"/>
      <c r="N168" s="32"/>
      <c r="O168" s="32"/>
      <c r="P168" s="32"/>
      <c r="Q168" s="32"/>
      <c r="R168" s="32"/>
      <c r="T168" s="2"/>
    </row>
    <row r="169" spans="1:20" s="1" customFormat="1" x14ac:dyDescent="0.2">
      <c r="A169" s="27">
        <v>168</v>
      </c>
      <c r="B169" s="28"/>
      <c r="C169" s="28"/>
      <c r="D169" s="29"/>
      <c r="E169" s="28" t="s">
        <v>285</v>
      </c>
      <c r="F169" s="28" t="s">
        <v>503</v>
      </c>
      <c r="G169" s="30" t="s">
        <v>202</v>
      </c>
      <c r="H169" s="31">
        <f>SUM('Τεχνικό Πρόγραμμα'!$I169:$R169)</f>
        <v>1000</v>
      </c>
      <c r="I169" s="32"/>
      <c r="J169" s="32"/>
      <c r="K169" s="32">
        <v>1000</v>
      </c>
      <c r="L169" s="32"/>
      <c r="M169" s="32"/>
      <c r="N169" s="32"/>
      <c r="O169" s="32"/>
      <c r="P169" s="32"/>
      <c r="Q169" s="32"/>
      <c r="R169" s="32"/>
      <c r="T169" s="2"/>
    </row>
    <row r="170" spans="1:20" s="1" customFormat="1" x14ac:dyDescent="0.2">
      <c r="A170" s="27">
        <v>169</v>
      </c>
      <c r="B170" s="28"/>
      <c r="C170" s="28"/>
      <c r="D170" s="29"/>
      <c r="E170" s="28" t="s">
        <v>286</v>
      </c>
      <c r="F170" s="28" t="s">
        <v>504</v>
      </c>
      <c r="G170" s="30" t="s">
        <v>203</v>
      </c>
      <c r="H170" s="31">
        <f>SUM('Τεχνικό Πρόγραμμα'!$I170:$R170)</f>
        <v>1500</v>
      </c>
      <c r="I170" s="32"/>
      <c r="J170" s="32"/>
      <c r="K170" s="32">
        <v>1500</v>
      </c>
      <c r="L170" s="32"/>
      <c r="M170" s="32"/>
      <c r="N170" s="32"/>
      <c r="O170" s="32"/>
      <c r="P170" s="32"/>
      <c r="Q170" s="32"/>
      <c r="R170" s="32"/>
      <c r="T170" s="2"/>
    </row>
    <row r="171" spans="1:20" s="1" customFormat="1" ht="28.8" x14ac:dyDescent="0.2">
      <c r="A171" s="27">
        <v>170</v>
      </c>
      <c r="B171" s="28"/>
      <c r="C171" s="28"/>
      <c r="D171" s="29"/>
      <c r="E171" s="28" t="s">
        <v>287</v>
      </c>
      <c r="F171" s="28" t="s">
        <v>505</v>
      </c>
      <c r="G171" s="30" t="s">
        <v>232</v>
      </c>
      <c r="H171" s="31">
        <f>SUM('Τεχνικό Πρόγραμμα'!$I171:$R171)</f>
        <v>18312.64</v>
      </c>
      <c r="I171" s="32"/>
      <c r="J171" s="32">
        <v>18312.64</v>
      </c>
      <c r="K171" s="32"/>
      <c r="L171" s="32"/>
      <c r="M171" s="32"/>
      <c r="N171" s="32"/>
      <c r="O171" s="32"/>
      <c r="P171" s="32"/>
      <c r="Q171" s="32"/>
      <c r="R171" s="32"/>
      <c r="T171" s="2"/>
    </row>
    <row r="172" spans="1:20" s="1" customFormat="1" ht="28.8" x14ac:dyDescent="0.2">
      <c r="A172" s="27">
        <v>171</v>
      </c>
      <c r="B172" s="28"/>
      <c r="C172" s="28"/>
      <c r="D172" s="39"/>
      <c r="E172" s="28" t="s">
        <v>288</v>
      </c>
      <c r="F172" s="28" t="s">
        <v>506</v>
      </c>
      <c r="G172" s="30" t="s">
        <v>538</v>
      </c>
      <c r="H172" s="31">
        <f>SUM('Τεχνικό Πρόγραμμα'!$I172:$R172)</f>
        <v>56544</v>
      </c>
      <c r="I172" s="32">
        <v>50</v>
      </c>
      <c r="J172" s="32">
        <v>56494</v>
      </c>
      <c r="K172" s="32"/>
      <c r="L172" s="32"/>
      <c r="M172" s="32"/>
      <c r="N172" s="32"/>
      <c r="O172" s="32"/>
      <c r="P172" s="32"/>
      <c r="Q172" s="32"/>
      <c r="R172" s="32"/>
      <c r="T172" s="2"/>
    </row>
    <row r="173" spans="1:20" s="37" customFormat="1" ht="28.8" x14ac:dyDescent="0.2">
      <c r="A173" s="27">
        <v>172</v>
      </c>
      <c r="B173" s="34"/>
      <c r="C173" s="34"/>
      <c r="D173" s="35"/>
      <c r="E173" s="34" t="s">
        <v>531</v>
      </c>
      <c r="F173" s="34" t="s">
        <v>530</v>
      </c>
      <c r="G173" s="36" t="s">
        <v>532</v>
      </c>
      <c r="H173" s="31">
        <f>SUM('Τεχνικό Πρόγραμμα'!$I173:$R173)</f>
        <v>2000</v>
      </c>
      <c r="I173" s="31">
        <v>2000</v>
      </c>
      <c r="J173" s="31"/>
      <c r="K173" s="31"/>
      <c r="L173" s="31"/>
      <c r="M173" s="31"/>
      <c r="N173" s="31"/>
      <c r="O173" s="31"/>
      <c r="P173" s="31"/>
      <c r="Q173" s="31"/>
      <c r="R173" s="31"/>
      <c r="T173" s="33"/>
    </row>
    <row r="174" spans="1:20" s="1" customFormat="1" ht="28.8" x14ac:dyDescent="0.2">
      <c r="A174" s="27">
        <v>173</v>
      </c>
      <c r="B174" s="28"/>
      <c r="C174" s="28"/>
      <c r="D174" s="29"/>
      <c r="E174" s="28" t="s">
        <v>294</v>
      </c>
      <c r="F174" s="28" t="s">
        <v>507</v>
      </c>
      <c r="G174" s="30" t="s">
        <v>292</v>
      </c>
      <c r="H174" s="31">
        <f>SUM('Τεχνικό Πρόγραμμα'!$I174:$R174)</f>
        <v>37200</v>
      </c>
      <c r="I174" s="32">
        <v>37200</v>
      </c>
      <c r="J174" s="32"/>
      <c r="K174" s="32"/>
      <c r="L174" s="32"/>
      <c r="M174" s="32"/>
      <c r="N174" s="32"/>
      <c r="O174" s="32"/>
      <c r="P174" s="32"/>
      <c r="Q174" s="32"/>
      <c r="R174" s="32"/>
      <c r="T174" s="2"/>
    </row>
    <row r="175" spans="1:20" s="1" customFormat="1" ht="28.8" x14ac:dyDescent="0.2">
      <c r="A175" s="27">
        <v>174</v>
      </c>
      <c r="B175" s="28"/>
      <c r="C175" s="28"/>
      <c r="D175" s="29"/>
      <c r="E175" s="28" t="s">
        <v>295</v>
      </c>
      <c r="F175" s="28" t="s">
        <v>508</v>
      </c>
      <c r="G175" s="30" t="s">
        <v>293</v>
      </c>
      <c r="H175" s="31">
        <f>SUM('Τεχνικό Πρόγραμμα'!$I175:$R175)</f>
        <v>18600</v>
      </c>
      <c r="I175" s="32">
        <v>18600</v>
      </c>
      <c r="J175" s="32"/>
      <c r="K175" s="32"/>
      <c r="L175" s="32"/>
      <c r="M175" s="32"/>
      <c r="N175" s="32"/>
      <c r="O175" s="32"/>
      <c r="P175" s="32"/>
      <c r="Q175" s="32"/>
      <c r="R175" s="32"/>
      <c r="T175" s="2"/>
    </row>
    <row r="176" spans="1:20" s="37" customFormat="1" x14ac:dyDescent="0.2">
      <c r="A176" s="27">
        <v>175</v>
      </c>
      <c r="B176" s="34"/>
      <c r="C176" s="34"/>
      <c r="D176" s="35"/>
      <c r="E176" s="34"/>
      <c r="F176" s="34" t="s">
        <v>539</v>
      </c>
      <c r="G176" s="36" t="s">
        <v>540</v>
      </c>
      <c r="H176" s="31">
        <f>SUM('Τεχνικό Πρόγραμμα'!$I176:$R176)</f>
        <v>9485.6299999999992</v>
      </c>
      <c r="I176" s="31"/>
      <c r="J176" s="31"/>
      <c r="K176" s="31">
        <v>9485.6299999999992</v>
      </c>
      <c r="L176" s="31"/>
      <c r="M176" s="31"/>
      <c r="N176" s="31"/>
      <c r="O176" s="31"/>
      <c r="P176" s="31"/>
      <c r="Q176" s="31"/>
      <c r="R176" s="31"/>
      <c r="T176" s="33"/>
    </row>
    <row r="177" spans="1:26" s="5" customFormat="1" x14ac:dyDescent="0.3">
      <c r="A177" s="27" t="s">
        <v>360</v>
      </c>
      <c r="B177" s="30"/>
      <c r="C177" s="30"/>
      <c r="D177" s="42"/>
      <c r="E177" s="30"/>
      <c r="F177" s="30"/>
      <c r="G177" s="30"/>
      <c r="H177" s="31">
        <f>SUBTOTAL(109,Table1[Π/Υ 2026])</f>
        <v>26638054.100000001</v>
      </c>
      <c r="I177" s="32">
        <f>SUBTOTAL(109,Table1[0
ΙΔΙΑ])</f>
        <v>150000</v>
      </c>
      <c r="J177" s="32">
        <f>SUBTOTAL(109,Table1[0
ΤΑΜ.ΥΠΟΛΟΙΠΟ])</f>
        <v>284920.27999999997</v>
      </c>
      <c r="K177" s="32">
        <f>SUBTOTAL(109,Table1[0
ΣΑΤΑ])</f>
        <v>1379824.23</v>
      </c>
      <c r="L177" s="32">
        <f>SUBTOTAL(109,Table1[0
ΣΑΤΑ.ΣΧΟΛΕΙΩΝ])</f>
        <v>483131.58</v>
      </c>
      <c r="M177" s="32">
        <f>SUBTOTAL(109,Table1[0
ΠΥΡΟΠΡΟΣΤΑΣΙΑ])</f>
        <v>352064.67000000004</v>
      </c>
      <c r="N177" s="32">
        <f>SUBTOTAL(109,Table1[1
ΠΔΕ])</f>
        <v>478331.67</v>
      </c>
      <c r="O177" s="32">
        <f>SUBTOTAL(109,Table1[2
ΣΥΓΧΡ.ΠΔΕ])</f>
        <v>17535966.709999997</v>
      </c>
      <c r="P177" s="32">
        <f>SUBTOTAL(109,Table1[3
ΤΑΑ])</f>
        <v>101217.48000000001</v>
      </c>
      <c r="Q177" s="32">
        <f>SUBTOTAL(109,Table1[4
ΠΡΑΣ.ΤΑΜΕΙΟ])</f>
        <v>4197.3999999999996</v>
      </c>
      <c r="R177" s="32">
        <f>SUBTOTAL(109,Table1[5
ΑΝΤ.ΤΡΙΤΣΗΣ])</f>
        <v>6008489.5599999996</v>
      </c>
      <c r="S177" s="43"/>
      <c r="T177" s="44"/>
      <c r="U177" s="43"/>
      <c r="V177" s="6"/>
      <c r="W177" s="6"/>
      <c r="X177" s="6"/>
      <c r="Y177" s="45"/>
      <c r="Z177" s="45"/>
    </row>
    <row r="178" spans="1:26" x14ac:dyDescent="0.3">
      <c r="A178" s="3"/>
      <c r="B178" s="4"/>
      <c r="C178" s="4"/>
      <c r="D178" s="25"/>
      <c r="E178" s="18"/>
      <c r="F178" s="18"/>
      <c r="G178" s="5"/>
      <c r="H178" s="6"/>
      <c r="I178" s="7"/>
      <c r="J178" s="8"/>
      <c r="K178" s="7">
        <f>(H179+H180)-Table1[[#Totals],[0
ΣΑΤΑ]]</f>
        <v>0</v>
      </c>
      <c r="L178" s="7">
        <f>(H181+H182)-Table1[[#Totals],[0
ΣΑΤΑ.ΣΧΟΛΕΙΩΝ]]</f>
        <v>0</v>
      </c>
      <c r="M178" s="7">
        <f>(H184+H183)-Table1[[#Totals],[0
ΠΥΡΟΠΡΟΣΤΑΣΙΑ]]</f>
        <v>0</v>
      </c>
      <c r="N178" s="7"/>
      <c r="O178" s="7"/>
      <c r="P178" s="7"/>
      <c r="Q178" s="7"/>
      <c r="R178" s="7"/>
    </row>
    <row r="179" spans="1:26" x14ac:dyDescent="0.3">
      <c r="G179" s="46" t="s">
        <v>348</v>
      </c>
      <c r="H179" s="47">
        <v>663964.23</v>
      </c>
      <c r="I179" s="12"/>
      <c r="J179" s="13"/>
      <c r="K179" s="12"/>
      <c r="L179" s="12"/>
      <c r="M179" s="12"/>
      <c r="N179" s="12"/>
      <c r="O179" s="12"/>
      <c r="P179" s="12"/>
      <c r="Q179" s="12"/>
      <c r="R179" s="12"/>
    </row>
    <row r="180" spans="1:26" x14ac:dyDescent="0.3">
      <c r="G180" s="46" t="s">
        <v>512</v>
      </c>
      <c r="H180" s="47">
        <v>715860</v>
      </c>
      <c r="I180" s="12"/>
      <c r="J180" s="13"/>
      <c r="K180" s="12"/>
      <c r="L180" s="12"/>
      <c r="M180" s="12"/>
      <c r="N180" s="12"/>
      <c r="O180" s="12"/>
      <c r="P180" s="12"/>
      <c r="Q180" s="12"/>
      <c r="R180" s="12"/>
    </row>
    <row r="181" spans="1:26" x14ac:dyDescent="0.3">
      <c r="G181" s="10" t="s">
        <v>349</v>
      </c>
      <c r="H181" s="11">
        <v>300331.58</v>
      </c>
    </row>
    <row r="182" spans="1:26" x14ac:dyDescent="0.3">
      <c r="G182" s="10" t="s">
        <v>513</v>
      </c>
      <c r="H182" s="11">
        <v>182800</v>
      </c>
    </row>
    <row r="183" spans="1:26" x14ac:dyDescent="0.3">
      <c r="G183" s="46" t="s">
        <v>509</v>
      </c>
      <c r="H183" s="47">
        <v>201064.67</v>
      </c>
    </row>
    <row r="184" spans="1:26" x14ac:dyDescent="0.3">
      <c r="G184" s="46" t="s">
        <v>514</v>
      </c>
      <c r="H184" s="47">
        <v>151000</v>
      </c>
    </row>
  </sheetData>
  <phoneticPr fontId="1" type="noConversion"/>
  <conditionalFormatting sqref="L179:M180">
    <cfRule type="cellIs" dxfId="1" priority="2" operator="lessThan">
      <formula>0</formula>
    </cfRule>
  </conditionalFormatting>
  <conditionalFormatting sqref="V178:W178">
    <cfRule type="cellIs" dxfId="0" priority="4" operator="lessThan">
      <formula>0</formula>
    </cfRule>
  </conditionalFormatting>
  <pageMargins left="0.75" right="0.75" top="1" bottom="1" header="0.5" footer="0.5"/>
  <pageSetup paperSize="9" fitToWidth="0" fitToHeight="0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Τεχνικό Πρόγραμμα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Γιώργος Χριστούλας</dc:creator>
  <cp:lastModifiedBy>ΠΑΝΑΓΙΩΤΗΣ ΚΟΛΤΣΙΔΑΣ</cp:lastModifiedBy>
  <cp:lastPrinted>2024-06-26T09:42:29Z</cp:lastPrinted>
  <dcterms:created xsi:type="dcterms:W3CDTF">2024-01-31T11:04:00Z</dcterms:created>
  <dcterms:modified xsi:type="dcterms:W3CDTF">2025-12-22T15:04:19Z</dcterms:modified>
</cp:coreProperties>
</file>